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94" windowHeight="9805"/>
  </bookViews>
  <sheets>
    <sheet name="汇总" sheetId="5" r:id="rId1"/>
  </sheets>
  <definedNames>
    <definedName name="_xlnm._FilterDatabase" localSheetId="0" hidden="1">汇总!$A$3:$N$180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<sst xmlns="http://schemas.openxmlformats.org/spreadsheetml/2006/main" count="300" uniqueCount="157">
  <si>
    <t>附件</t>
  </si>
  <si>
    <t>2021-2022年度新能源汽车推广应用补助资金地方公示车辆信息表</t>
  </si>
  <si>
    <t>年度</t>
  </si>
  <si>
    <t>序号</t>
  </si>
  <si>
    <t>车辆生产企车</t>
  </si>
  <si>
    <t>车辆型号</t>
  </si>
  <si>
    <t>企业申报新能源汽车（辆）</t>
  </si>
  <si>
    <t>企业申请补助资金（万元）</t>
  </si>
  <si>
    <t>地方审核情况</t>
  </si>
  <si>
    <t>地方实地核查情况</t>
  </si>
  <si>
    <t>地方拟申报新能源汽车（辆）</t>
  </si>
  <si>
    <t>地方拟申请补助资金
（万元）</t>
  </si>
  <si>
    <t>备注</t>
  </si>
  <si>
    <t>总合计</t>
  </si>
  <si>
    <t>总计</t>
  </si>
  <si>
    <t>东风汽车集团有限公司</t>
  </si>
  <si>
    <t>合 计</t>
  </si>
  <si>
    <t>东风风神</t>
  </si>
  <si>
    <t>小计</t>
  </si>
  <si>
    <t>提交资料符合申报要求，审核通过</t>
  </si>
  <si>
    <t>未纳入实地核查抽查范围</t>
  </si>
  <si>
    <t>DFM7001G1F1BEV</t>
  </si>
  <si>
    <t>DFM7000G1FABEV</t>
  </si>
  <si>
    <t>DFM7001G1F2BEV</t>
  </si>
  <si>
    <t>DFM7001G1F3BEV</t>
  </si>
  <si>
    <t>东风华神</t>
  </si>
  <si>
    <t>EQ4250GTZBEV</t>
  </si>
  <si>
    <t>EQ5040XXYTZBEV2</t>
  </si>
  <si>
    <t>EQ5040XXYLBEV1</t>
  </si>
  <si>
    <t>东风股份</t>
  </si>
  <si>
    <t>DFA7000A1F4BEV</t>
  </si>
  <si>
    <t>DFA7000A1F8BEV</t>
  </si>
  <si>
    <t>DFA7000A1FABEV</t>
  </si>
  <si>
    <t>东风纳米</t>
  </si>
  <si>
    <t>EQ7000FL2F1BEV</t>
  </si>
  <si>
    <t>东风启辰</t>
  </si>
  <si>
    <t>EQ7000FV2F1BEV</t>
  </si>
  <si>
    <t>东风汽车有限公司</t>
  </si>
  <si>
    <t>实地核查通过</t>
  </si>
  <si>
    <t>DFL7000NA62BEV</t>
  </si>
  <si>
    <t>实际抽查4辆</t>
  </si>
  <si>
    <t>DFL7000NA81BEV</t>
  </si>
  <si>
    <t>DFL7000NA63BEV</t>
  </si>
  <si>
    <t>东风日产</t>
  </si>
  <si>
    <t>DFL7000NAH2BEV</t>
  </si>
  <si>
    <t>东风商用车有限公司</t>
  </si>
  <si>
    <t>DFH4250DBEV</t>
  </si>
  <si>
    <t>东风小康汽车有限公司</t>
  </si>
  <si>
    <t>DXK6450EC8BEV</t>
  </si>
  <si>
    <t>实际抽查1辆</t>
  </si>
  <si>
    <t>DXK7000KD1BEV</t>
  </si>
  <si>
    <t>DXK6450EC10BEV</t>
  </si>
  <si>
    <t>实际抽查5辆</t>
  </si>
  <si>
    <t>神龙汽车有限公司</t>
  </si>
  <si>
    <t>DC7002XAAXBEVG</t>
  </si>
  <si>
    <t>DC7002XAAYBEVJ</t>
  </si>
  <si>
    <t>DC7002XAAXBEVD</t>
  </si>
  <si>
    <t>DC6431XLAXBEVB</t>
  </si>
  <si>
    <t>DC6456KLBB16HEVA</t>
  </si>
  <si>
    <t>DC6456KXBB16HEVA</t>
  </si>
  <si>
    <t>DC7168KSABHEVC</t>
  </si>
  <si>
    <t>DC5022XLHXAAXBEVD</t>
  </si>
  <si>
    <t>徐工湖北环保科技股份有限公司</t>
  </si>
  <si>
    <t>DXA5180TDYDBEV</t>
  </si>
  <si>
    <t>东风汽车股份有限公司</t>
  </si>
  <si>
    <t>DFA5030XXYABEV7</t>
  </si>
  <si>
    <t>DFA5030XXYMBEV</t>
  </si>
  <si>
    <t>DFA5030XXYMBEV1</t>
  </si>
  <si>
    <t>DFA5040XXYBEV2</t>
  </si>
  <si>
    <t>DFA5040XXYBEV3</t>
  </si>
  <si>
    <t>DFA5040XXYEBEV</t>
  </si>
  <si>
    <t>DFA5040XXYKBEV2</t>
  </si>
  <si>
    <t>DFA5040XXYKBEV21</t>
  </si>
  <si>
    <t>DFA6650GBEV1</t>
  </si>
  <si>
    <t>DFA6800EBEV3</t>
  </si>
  <si>
    <t>程力汽车集团股份有限公司</t>
  </si>
  <si>
    <t>CL5090TCABEVCC</t>
  </si>
  <si>
    <t>东风本田汽车有限公司</t>
  </si>
  <si>
    <t>DHW7002RSBEV</t>
  </si>
  <si>
    <t>DHW7001RSBEV</t>
  </si>
  <si>
    <t>DHW7003DHBEV</t>
  </si>
  <si>
    <t>DHW6471R7HEV</t>
  </si>
  <si>
    <t>实际抽查3辆</t>
  </si>
  <si>
    <t>DFM7001G1F9BEV</t>
  </si>
  <si>
    <t>DFM7009G1F1BEV</t>
  </si>
  <si>
    <t>DFM7002G1F9BEV</t>
  </si>
  <si>
    <t>DFM7002G1F4BEV</t>
  </si>
  <si>
    <t>DFM7002G1F8BEV</t>
  </si>
  <si>
    <t>DFM7002G1F7BEV</t>
  </si>
  <si>
    <t>DFM7002G1F0BEV</t>
  </si>
  <si>
    <t>DFM7002G1FABEV</t>
  </si>
  <si>
    <t>EQ5040XXYLBEV2</t>
  </si>
  <si>
    <t>EQ5040CCYLBEV1</t>
  </si>
  <si>
    <t>EQ5040CCYLBEV</t>
  </si>
  <si>
    <t>DFD5040XXYLBEV1</t>
  </si>
  <si>
    <t>DFD5040CCYLBEV1</t>
  </si>
  <si>
    <t>DFA7000A1F7BEV</t>
  </si>
  <si>
    <t>EQ7000FD2F2BEV</t>
  </si>
  <si>
    <t>东风神龙</t>
  </si>
  <si>
    <t>DFM7000G1F8PBEV</t>
  </si>
  <si>
    <t>DFL7000NA65BEV</t>
  </si>
  <si>
    <t>DFL7000NA64SEV</t>
  </si>
  <si>
    <t>DFL7000NA67BEV</t>
  </si>
  <si>
    <t>DFL7000NA69BEV</t>
  </si>
  <si>
    <t>DFL6460NAU2BEV</t>
  </si>
  <si>
    <t>DFL6460NAU1BEV</t>
  </si>
  <si>
    <t>DFL6460NEU2BEV</t>
  </si>
  <si>
    <t>实际抽查2辆</t>
  </si>
  <si>
    <t>DFH3310AEV</t>
  </si>
  <si>
    <t>DFH4250DBEV2</t>
  </si>
  <si>
    <t>DFH4250DBEV3</t>
  </si>
  <si>
    <t>DFH3310ASEV4</t>
  </si>
  <si>
    <t>DFH4250DSEV1</t>
  </si>
  <si>
    <t>DXK6460HF4BEV</t>
  </si>
  <si>
    <t>DXK6481ASPHEVH</t>
  </si>
  <si>
    <t>湖北新楚风汽车股份有限公司</t>
  </si>
  <si>
    <t>HQG5043XXYEV13</t>
  </si>
  <si>
    <t>神河汽车有限公司</t>
  </si>
  <si>
    <t>ESH4250HDBEV</t>
  </si>
  <si>
    <t>DC5022XLHXAAXBEVG</t>
  </si>
  <si>
    <t>DC7006XAAXBEVK</t>
  </si>
  <si>
    <t>实际抽查6辆</t>
  </si>
  <si>
    <t>DC7002XABYBEVE</t>
  </si>
  <si>
    <t>DC5022XLHXAAYBEVE</t>
  </si>
  <si>
    <t>DC7006XAAXBEVL</t>
  </si>
  <si>
    <t>实际抽查7辆</t>
  </si>
  <si>
    <t>武汉客车制造股份有限公司</t>
  </si>
  <si>
    <t>WH6851GBEV</t>
  </si>
  <si>
    <t>DFA1030M1BEV3</t>
  </si>
  <si>
    <t>DFA1040EBEV</t>
  </si>
  <si>
    <t>DFA1040KBEV2</t>
  </si>
  <si>
    <t>DFA1040TBEV2</t>
  </si>
  <si>
    <t>DFA1040TBEV6</t>
  </si>
  <si>
    <t>DFA5030CCYM1BEV3</t>
  </si>
  <si>
    <t>DFA5030XXYM1BEV3</t>
  </si>
  <si>
    <t>DFA5040CCYEBEV</t>
  </si>
  <si>
    <t>DFA5040CCYEBEV4</t>
  </si>
  <si>
    <t>DFA5040CCYKBEV2</t>
  </si>
  <si>
    <t>DFA5040CCYTBEV6</t>
  </si>
  <si>
    <t>DFA5040XLCEBEV4</t>
  </si>
  <si>
    <t>DFA5040XLCKBEV2</t>
  </si>
  <si>
    <t>DFA5040XLCTBEV3</t>
  </si>
  <si>
    <t>DFA5040XXYBEV4</t>
  </si>
  <si>
    <t>实际抽查9辆</t>
  </si>
  <si>
    <t>DFA5040XXYEBEV3</t>
  </si>
  <si>
    <t>DFA5040XXYEBEV4</t>
  </si>
  <si>
    <t>DFA5040XXYTBEV6</t>
  </si>
  <si>
    <t>DFA5040XXYWBEV</t>
  </si>
  <si>
    <t>DFA6100CBEV3</t>
  </si>
  <si>
    <t>DFA6110CBEV</t>
  </si>
  <si>
    <t>DFA6110CBEV2</t>
  </si>
  <si>
    <t>DFA6800EBEV7</t>
  </si>
  <si>
    <t>DFA6850EBEV4</t>
  </si>
  <si>
    <t>湖北三江航天万山特种车辆有限公司</t>
  </si>
  <si>
    <t>WS6855WEVJ0C</t>
  </si>
  <si>
    <t>WS6655WEVJ0C</t>
  </si>
  <si>
    <r>
      <rPr>
        <sz val="11"/>
        <rFont val="宋体"/>
        <charset val="134"/>
        <scheme val="minor"/>
      </rPr>
      <t>DXA518</t>
    </r>
    <r>
      <rPr>
        <sz val="11"/>
        <rFont val="宋体"/>
        <charset val="134"/>
        <scheme val="minor"/>
      </rPr>
      <t>1</t>
    </r>
    <r>
      <rPr>
        <sz val="11"/>
        <rFont val="宋体"/>
        <charset val="134"/>
        <scheme val="minor"/>
      </rPr>
      <t>GPSL</t>
    </r>
    <r>
      <rPr>
        <sz val="11"/>
        <rFont val="宋体"/>
        <charset val="134"/>
        <scheme val="minor"/>
      </rPr>
      <t>BEV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</si>
</sst>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</cellStyleXfs>
  <cellXfs count="3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0"/>
  <sheetViews>
    <sheetView tabSelected="1" zoomScale="90" zoomScaleNormal="90" workbookViewId="0">
      <selection activeCell="C48" sqref="C48:D58"/>
    </sheetView>
  </sheetViews>
  <sheetFormatPr defaultColWidth="9" defaultRowHeight="14.1"/>
  <cols>
    <col min="1" max="2" width="7.72072072072072" customWidth="1"/>
    <col min="3" max="3" width="16.0900900900901" style="1" customWidth="1"/>
    <col min="4" max="4" width="19" customWidth="1"/>
    <col min="5" max="5" width="20" style="2" customWidth="1"/>
    <col min="6" max="6" width="13.7207207207207" style="3" customWidth="1"/>
    <col min="7" max="7" width="13.7207207207207" style="4" customWidth="1"/>
    <col min="8" max="8" width="18.4504504504505" style="5" customWidth="1"/>
    <col min="9" max="9" width="14.7207207207207" style="4" customWidth="1"/>
    <col min="10" max="10" width="17.9099099099099" customWidth="1"/>
    <col min="11" max="11" width="14.8198198198198" customWidth="1"/>
    <col min="12" max="12" width="17.9099099099099" customWidth="1"/>
    <col min="13" max="13" width="11.3693693693694" customWidth="1"/>
    <col min="14" max="14" width="18.7207207207207" customWidth="1"/>
  </cols>
  <sheetData>
    <row r="1" ht="14.15" spans="1:12">
      <c r="A1" s="6" t="s">
        <v>0</v>
      </c>
      <c r="B1" s="7"/>
      <c r="C1" s="7"/>
      <c r="D1" s="7"/>
      <c r="E1" s="8"/>
      <c r="F1" s="9"/>
      <c r="G1" s="10"/>
      <c r="H1" s="8"/>
      <c r="I1" s="10"/>
      <c r="J1" s="7"/>
      <c r="K1" s="7"/>
      <c r="L1" s="7"/>
    </row>
    <row r="2" ht="28.5" customHeight="1" spans="1:1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ht="42.45" spans="1:12">
      <c r="A3" s="12" t="s">
        <v>2</v>
      </c>
      <c r="B3" s="13" t="s">
        <v>3</v>
      </c>
      <c r="C3" s="13" t="s">
        <v>4</v>
      </c>
      <c r="D3" s="12"/>
      <c r="E3" s="14" t="s">
        <v>5</v>
      </c>
      <c r="F3" s="15" t="s">
        <v>6</v>
      </c>
      <c r="G3" s="13" t="s">
        <v>7</v>
      </c>
      <c r="H3" s="16" t="s">
        <v>8</v>
      </c>
      <c r="I3" s="16" t="s">
        <v>9</v>
      </c>
      <c r="J3" s="16" t="s">
        <v>10</v>
      </c>
      <c r="K3" s="16" t="s">
        <v>11</v>
      </c>
      <c r="L3" s="16" t="s">
        <v>12</v>
      </c>
    </row>
    <row r="4" spans="1:12">
      <c r="A4" s="13" t="s">
        <v>13</v>
      </c>
      <c r="B4" s="13"/>
      <c r="C4" s="13"/>
      <c r="D4" s="13"/>
      <c r="E4" s="13"/>
      <c r="F4" s="15">
        <f>F5+F59</f>
        <v>10853</v>
      </c>
      <c r="G4" s="13">
        <f>G5+G59</f>
        <v>12334.279</v>
      </c>
      <c r="H4" s="14"/>
      <c r="I4" s="13"/>
      <c r="J4" s="12"/>
      <c r="K4" s="12"/>
      <c r="L4" s="12"/>
    </row>
    <row r="5" spans="1:12">
      <c r="A5" s="13">
        <v>2021</v>
      </c>
      <c r="B5" s="13" t="s">
        <v>14</v>
      </c>
      <c r="C5" s="13"/>
      <c r="D5" s="13"/>
      <c r="E5" s="13"/>
      <c r="F5" s="15">
        <f>F6+F24+F31+F33+F37+F46+F48</f>
        <v>527</v>
      </c>
      <c r="G5" s="13">
        <f>G6+G24+G31+G33+G37+G46+G48</f>
        <v>727.9149</v>
      </c>
      <c r="H5" s="17"/>
      <c r="I5" s="13"/>
      <c r="J5" s="12"/>
      <c r="K5" s="12"/>
      <c r="L5" s="12"/>
    </row>
    <row r="6" spans="1:12">
      <c r="A6" s="13"/>
      <c r="B6" s="13">
        <v>1</v>
      </c>
      <c r="C6" s="13" t="s">
        <v>15</v>
      </c>
      <c r="D6" s="13" t="s">
        <v>16</v>
      </c>
      <c r="E6" s="13"/>
      <c r="F6" s="15">
        <f>+F12+F20+F22+F16+F7</f>
        <v>184</v>
      </c>
      <c r="G6" s="13">
        <f>+G12+G20+G22+G16+G7</f>
        <v>243.9209</v>
      </c>
      <c r="H6" s="18"/>
      <c r="I6" s="13"/>
      <c r="J6" s="12"/>
      <c r="K6" s="12"/>
      <c r="L6" s="12"/>
    </row>
    <row r="7" ht="28.3" spans="1:12">
      <c r="A7" s="13"/>
      <c r="B7" s="13"/>
      <c r="C7" s="13"/>
      <c r="D7" s="13" t="s">
        <v>17</v>
      </c>
      <c r="E7" s="14" t="s">
        <v>18</v>
      </c>
      <c r="F7" s="15">
        <f>SUM(F8:F11)</f>
        <v>86</v>
      </c>
      <c r="G7" s="13">
        <f>SUM(G8:G11)</f>
        <v>117.7722</v>
      </c>
      <c r="H7" s="18" t="s">
        <v>19</v>
      </c>
      <c r="I7" s="21" t="s">
        <v>20</v>
      </c>
      <c r="J7" s="12"/>
      <c r="K7" s="12"/>
      <c r="L7" s="12"/>
    </row>
    <row r="8" ht="14.15" spans="1:12">
      <c r="A8" s="13"/>
      <c r="B8" s="13"/>
      <c r="C8" s="13"/>
      <c r="D8" s="13"/>
      <c r="E8" s="13" t="s">
        <v>21</v>
      </c>
      <c r="F8" s="15">
        <v>54</v>
      </c>
      <c r="G8" s="13">
        <v>68.04</v>
      </c>
      <c r="H8" s="18"/>
      <c r="I8" s="13"/>
      <c r="J8" s="12"/>
      <c r="K8" s="12"/>
      <c r="L8" s="12"/>
    </row>
    <row r="9" ht="14.15" spans="1:12">
      <c r="A9" s="13"/>
      <c r="B9" s="13"/>
      <c r="C9" s="13"/>
      <c r="D9" s="13"/>
      <c r="E9" s="13" t="s">
        <v>22</v>
      </c>
      <c r="F9" s="15">
        <v>4</v>
      </c>
      <c r="G9" s="13">
        <v>6.3</v>
      </c>
      <c r="H9" s="18"/>
      <c r="I9" s="13"/>
      <c r="J9" s="12"/>
      <c r="K9" s="12"/>
      <c r="L9" s="12"/>
    </row>
    <row r="10" ht="14.15" spans="1:12">
      <c r="A10" s="13"/>
      <c r="B10" s="13"/>
      <c r="C10" s="13"/>
      <c r="D10" s="13"/>
      <c r="E10" s="13" t="s">
        <v>23</v>
      </c>
      <c r="F10" s="15">
        <v>27</v>
      </c>
      <c r="G10" s="13">
        <v>42.525</v>
      </c>
      <c r="H10" s="18"/>
      <c r="I10" s="13"/>
      <c r="J10" s="12"/>
      <c r="K10" s="12"/>
      <c r="L10" s="12"/>
    </row>
    <row r="11" ht="14.15" spans="1:12">
      <c r="A11" s="13"/>
      <c r="B11" s="13"/>
      <c r="C11" s="13"/>
      <c r="D11" s="13"/>
      <c r="E11" s="13" t="s">
        <v>24</v>
      </c>
      <c r="F11" s="15">
        <v>1</v>
      </c>
      <c r="G11" s="13">
        <v>0.9072</v>
      </c>
      <c r="H11" s="18"/>
      <c r="I11" s="13"/>
      <c r="J11" s="12"/>
      <c r="K11" s="12"/>
      <c r="L11" s="12"/>
    </row>
    <row r="12" ht="28.3" spans="1:12">
      <c r="A12" s="13"/>
      <c r="B12" s="13"/>
      <c r="C12" s="13"/>
      <c r="D12" s="13" t="s">
        <v>25</v>
      </c>
      <c r="E12" s="14" t="s">
        <v>18</v>
      </c>
      <c r="F12" s="15">
        <f>SUM(F13:F15)</f>
        <v>14</v>
      </c>
      <c r="G12" s="13">
        <f>SUM(G13:G15)</f>
        <v>36.6431</v>
      </c>
      <c r="H12" s="18" t="s">
        <v>19</v>
      </c>
      <c r="I12" s="21" t="s">
        <v>20</v>
      </c>
      <c r="J12" s="12"/>
      <c r="K12" s="12"/>
      <c r="L12" s="12"/>
    </row>
    <row r="13" ht="14.15" spans="1:12">
      <c r="A13" s="13"/>
      <c r="B13" s="13"/>
      <c r="C13" s="13"/>
      <c r="D13" s="13"/>
      <c r="E13" s="14" t="s">
        <v>26</v>
      </c>
      <c r="F13" s="15">
        <v>1</v>
      </c>
      <c r="G13" s="13">
        <v>4.95</v>
      </c>
      <c r="H13" s="14"/>
      <c r="I13" s="13"/>
      <c r="J13" s="12"/>
      <c r="K13" s="12"/>
      <c r="L13" s="12"/>
    </row>
    <row r="14" ht="14.15" spans="1:12">
      <c r="A14" s="13"/>
      <c r="B14" s="13"/>
      <c r="C14" s="13"/>
      <c r="D14" s="13"/>
      <c r="E14" s="14" t="s">
        <v>27</v>
      </c>
      <c r="F14" s="15">
        <v>11</v>
      </c>
      <c r="G14" s="13">
        <v>26.5813</v>
      </c>
      <c r="H14" s="14"/>
      <c r="I14" s="13"/>
      <c r="J14" s="12"/>
      <c r="K14" s="12"/>
      <c r="L14" s="12"/>
    </row>
    <row r="15" ht="14.15" spans="1:12">
      <c r="A15" s="13"/>
      <c r="B15" s="13"/>
      <c r="C15" s="13"/>
      <c r="D15" s="13"/>
      <c r="E15" s="14" t="s">
        <v>28</v>
      </c>
      <c r="F15" s="15">
        <v>2</v>
      </c>
      <c r="G15" s="13">
        <v>5.1118</v>
      </c>
      <c r="H15" s="14"/>
      <c r="I15" s="13"/>
      <c r="J15" s="12"/>
      <c r="K15" s="12"/>
      <c r="L15" s="12"/>
    </row>
    <row r="16" ht="28.3" spans="1:12">
      <c r="A16" s="13"/>
      <c r="B16" s="13"/>
      <c r="C16" s="13"/>
      <c r="D16" s="13" t="s">
        <v>29</v>
      </c>
      <c r="E16" s="14" t="s">
        <v>18</v>
      </c>
      <c r="F16" s="15">
        <f>SUM(F17:F19)</f>
        <v>19</v>
      </c>
      <c r="G16" s="13">
        <f>SUM(G17:G19)</f>
        <v>28.53</v>
      </c>
      <c r="H16" s="18" t="s">
        <v>19</v>
      </c>
      <c r="I16" s="21" t="s">
        <v>20</v>
      </c>
      <c r="J16" s="12"/>
      <c r="K16" s="12"/>
      <c r="L16" s="12"/>
    </row>
    <row r="17" ht="14.15" spans="1:12">
      <c r="A17" s="13"/>
      <c r="B17" s="13"/>
      <c r="C17" s="13"/>
      <c r="D17" s="13"/>
      <c r="E17" s="19" t="s">
        <v>30</v>
      </c>
      <c r="F17" s="15">
        <v>13</v>
      </c>
      <c r="G17" s="15">
        <v>20.7</v>
      </c>
      <c r="H17" s="14"/>
      <c r="I17" s="13"/>
      <c r="J17" s="12"/>
      <c r="K17" s="12"/>
      <c r="L17" s="12"/>
    </row>
    <row r="18" ht="14.15" spans="1:12">
      <c r="A18" s="13"/>
      <c r="B18" s="13"/>
      <c r="C18" s="13"/>
      <c r="D18" s="13"/>
      <c r="E18" s="19" t="s">
        <v>31</v>
      </c>
      <c r="F18" s="15">
        <v>2</v>
      </c>
      <c r="G18" s="15">
        <v>3.15</v>
      </c>
      <c r="H18" s="14"/>
      <c r="I18" s="13"/>
      <c r="J18" s="12"/>
      <c r="K18" s="12"/>
      <c r="L18" s="12"/>
    </row>
    <row r="19" ht="14.15" spans="1:12">
      <c r="A19" s="13"/>
      <c r="B19" s="13"/>
      <c r="C19" s="13"/>
      <c r="D19" s="13"/>
      <c r="E19" s="19" t="s">
        <v>32</v>
      </c>
      <c r="F19" s="15">
        <v>4</v>
      </c>
      <c r="G19" s="15">
        <v>4.68</v>
      </c>
      <c r="H19" s="14"/>
      <c r="I19" s="13"/>
      <c r="J19" s="12"/>
      <c r="K19" s="12"/>
      <c r="L19" s="12"/>
    </row>
    <row r="20" ht="28.3" spans="1:12">
      <c r="A20" s="13"/>
      <c r="B20" s="13"/>
      <c r="C20" s="13"/>
      <c r="D20" s="13" t="s">
        <v>33</v>
      </c>
      <c r="E20" s="19" t="s">
        <v>18</v>
      </c>
      <c r="F20" s="15">
        <f>SUM(F21)</f>
        <v>46</v>
      </c>
      <c r="G20" s="13">
        <f>SUM(G21)</f>
        <v>42.9338</v>
      </c>
      <c r="H20" s="18" t="s">
        <v>19</v>
      </c>
      <c r="I20" s="21" t="s">
        <v>20</v>
      </c>
      <c r="J20" s="12"/>
      <c r="K20" s="12"/>
      <c r="L20" s="12"/>
    </row>
    <row r="21" ht="14.15" spans="1:12">
      <c r="A21" s="13"/>
      <c r="B21" s="13"/>
      <c r="C21" s="13"/>
      <c r="D21" s="13"/>
      <c r="E21" s="14" t="s">
        <v>34</v>
      </c>
      <c r="F21" s="15">
        <v>46</v>
      </c>
      <c r="G21" s="13">
        <v>42.9338</v>
      </c>
      <c r="H21" s="14"/>
      <c r="I21" s="13"/>
      <c r="J21" s="12"/>
      <c r="K21" s="12"/>
      <c r="L21" s="12"/>
    </row>
    <row r="22" ht="28.3" spans="1:12">
      <c r="A22" s="13"/>
      <c r="B22" s="13"/>
      <c r="C22" s="13"/>
      <c r="D22" s="13" t="s">
        <v>35</v>
      </c>
      <c r="E22" s="19" t="s">
        <v>18</v>
      </c>
      <c r="F22" s="15">
        <f>SUM(F23)</f>
        <v>19</v>
      </c>
      <c r="G22" s="13">
        <f>SUM(G23)</f>
        <v>18.0418</v>
      </c>
      <c r="H22" s="18" t="s">
        <v>19</v>
      </c>
      <c r="I22" s="21" t="s">
        <v>20</v>
      </c>
      <c r="J22" s="12"/>
      <c r="K22" s="12"/>
      <c r="L22" s="12"/>
    </row>
    <row r="23" ht="14.15" spans="1:12">
      <c r="A23" s="13"/>
      <c r="B23" s="13"/>
      <c r="C23" s="13"/>
      <c r="D23" s="13"/>
      <c r="E23" s="14" t="s">
        <v>36</v>
      </c>
      <c r="F23" s="15">
        <v>19</v>
      </c>
      <c r="G23" s="13">
        <v>18.0418</v>
      </c>
      <c r="H23" s="14"/>
      <c r="I23" s="13"/>
      <c r="J23" s="12"/>
      <c r="K23" s="12"/>
      <c r="L23" s="12"/>
    </row>
    <row r="24" spans="1:12">
      <c r="A24" s="13"/>
      <c r="B24" s="13">
        <v>2</v>
      </c>
      <c r="C24" s="13" t="s">
        <v>37</v>
      </c>
      <c r="D24" s="13" t="s">
        <v>16</v>
      </c>
      <c r="E24" s="13"/>
      <c r="F24" s="15">
        <f>+F25+F29</f>
        <v>76</v>
      </c>
      <c r="G24" s="13">
        <f>+G25+G29</f>
        <v>112.4253</v>
      </c>
      <c r="H24" s="20"/>
      <c r="I24" s="13"/>
      <c r="J24" s="12"/>
      <c r="K24" s="12"/>
      <c r="L24" s="12"/>
    </row>
    <row r="25" ht="28.3" spans="1:12">
      <c r="A25" s="13"/>
      <c r="B25" s="13"/>
      <c r="C25" s="13"/>
      <c r="D25" s="12"/>
      <c r="E25" s="14" t="s">
        <v>18</v>
      </c>
      <c r="F25" s="15">
        <f>SUM(F26:F28)</f>
        <v>74</v>
      </c>
      <c r="G25" s="13">
        <f>SUM(G26:G28)</f>
        <v>110.0925</v>
      </c>
      <c r="H25" s="18" t="s">
        <v>19</v>
      </c>
      <c r="I25" s="22" t="s">
        <v>38</v>
      </c>
      <c r="J25" s="12"/>
      <c r="K25" s="12"/>
      <c r="L25" s="12"/>
    </row>
    <row r="26" ht="14.15" spans="1:13">
      <c r="A26" s="13"/>
      <c r="B26" s="13"/>
      <c r="C26" s="13"/>
      <c r="D26" s="13" t="s">
        <v>35</v>
      </c>
      <c r="E26" s="14" t="s">
        <v>39</v>
      </c>
      <c r="F26" s="15">
        <v>26</v>
      </c>
      <c r="G26" s="13">
        <v>40.95</v>
      </c>
      <c r="H26" s="14"/>
      <c r="I26" s="13"/>
      <c r="J26" s="12"/>
      <c r="K26" s="12"/>
      <c r="L26" s="23" t="s">
        <v>40</v>
      </c>
      <c r="M26" s="24"/>
    </row>
    <row r="27" ht="14.15" spans="1:12">
      <c r="A27" s="13"/>
      <c r="B27" s="13"/>
      <c r="C27" s="13"/>
      <c r="D27" s="13"/>
      <c r="E27" s="14" t="s">
        <v>41</v>
      </c>
      <c r="F27" s="15">
        <v>3</v>
      </c>
      <c r="G27" s="13">
        <v>4.14</v>
      </c>
      <c r="H27" s="14"/>
      <c r="I27" s="13"/>
      <c r="J27" s="12"/>
      <c r="K27" s="12"/>
      <c r="L27" s="12"/>
    </row>
    <row r="28" ht="14.15" spans="1:12">
      <c r="A28" s="13"/>
      <c r="B28" s="13"/>
      <c r="C28" s="13"/>
      <c r="D28" s="13"/>
      <c r="E28" s="14" t="s">
        <v>42</v>
      </c>
      <c r="F28" s="15">
        <v>45</v>
      </c>
      <c r="G28" s="13">
        <v>65.0025</v>
      </c>
      <c r="H28" s="14"/>
      <c r="I28" s="13"/>
      <c r="J28" s="12"/>
      <c r="K28" s="12"/>
      <c r="L28" s="12"/>
    </row>
    <row r="29" ht="28.3" spans="1:12">
      <c r="A29" s="13"/>
      <c r="B29" s="13"/>
      <c r="C29" s="13"/>
      <c r="D29" s="13" t="s">
        <v>43</v>
      </c>
      <c r="E29" s="19" t="s">
        <v>18</v>
      </c>
      <c r="F29" s="15">
        <f>SUM(F30)</f>
        <v>2</v>
      </c>
      <c r="G29" s="13">
        <f>SUM(G30)</f>
        <v>2.3328</v>
      </c>
      <c r="H29" s="18" t="s">
        <v>19</v>
      </c>
      <c r="I29" s="21" t="s">
        <v>20</v>
      </c>
      <c r="J29" s="12"/>
      <c r="K29" s="12"/>
      <c r="L29" s="12"/>
    </row>
    <row r="30" ht="14.15" spans="1:12">
      <c r="A30" s="13"/>
      <c r="B30" s="13"/>
      <c r="C30" s="13"/>
      <c r="D30" s="13"/>
      <c r="E30" s="14" t="s">
        <v>44</v>
      </c>
      <c r="F30" s="15">
        <v>2</v>
      </c>
      <c r="G30" s="13">
        <v>2.3328</v>
      </c>
      <c r="H30" s="14"/>
      <c r="I30" s="13"/>
      <c r="J30" s="12"/>
      <c r="K30" s="12"/>
      <c r="L30" s="12"/>
    </row>
    <row r="31" ht="28.3" spans="1:12">
      <c r="A31" s="13"/>
      <c r="B31" s="13">
        <v>3</v>
      </c>
      <c r="C31" s="13" t="s">
        <v>45</v>
      </c>
      <c r="D31" s="13"/>
      <c r="E31" s="19" t="s">
        <v>18</v>
      </c>
      <c r="F31" s="15">
        <f>SUM(F32)</f>
        <v>3</v>
      </c>
      <c r="G31" s="13">
        <f>SUM(G32)</f>
        <v>12</v>
      </c>
      <c r="H31" s="18" t="s">
        <v>19</v>
      </c>
      <c r="I31" s="21" t="s">
        <v>20</v>
      </c>
      <c r="J31" s="12"/>
      <c r="K31" s="12"/>
      <c r="L31" s="12"/>
    </row>
    <row r="32" ht="14.15" spans="1:13">
      <c r="A32" s="13"/>
      <c r="B32" s="13"/>
      <c r="C32" s="13"/>
      <c r="D32" s="13"/>
      <c r="E32" s="14" t="s">
        <v>46</v>
      </c>
      <c r="F32" s="15">
        <v>3</v>
      </c>
      <c r="G32" s="13">
        <v>12</v>
      </c>
      <c r="H32" s="14"/>
      <c r="I32" s="13"/>
      <c r="J32" s="12"/>
      <c r="K32" s="12"/>
      <c r="L32" s="23"/>
      <c r="M32" s="24"/>
    </row>
    <row r="33" ht="28.3" spans="1:12">
      <c r="A33" s="13"/>
      <c r="B33" s="13">
        <v>4</v>
      </c>
      <c r="C33" s="13" t="s">
        <v>47</v>
      </c>
      <c r="D33" s="13"/>
      <c r="E33" s="14" t="s">
        <v>18</v>
      </c>
      <c r="F33" s="15">
        <f>SUM(F34:F36)</f>
        <v>171</v>
      </c>
      <c r="G33" s="13">
        <f>SUM(G34:G36)</f>
        <v>192.552</v>
      </c>
      <c r="H33" s="18" t="s">
        <v>19</v>
      </c>
      <c r="I33" s="22" t="s">
        <v>38</v>
      </c>
      <c r="J33" s="12"/>
      <c r="K33" s="12"/>
      <c r="L33" s="12"/>
    </row>
    <row r="34" ht="14.15" spans="1:12">
      <c r="A34" s="13"/>
      <c r="B34" s="13"/>
      <c r="C34" s="13"/>
      <c r="D34" s="13"/>
      <c r="E34" s="14" t="s">
        <v>48</v>
      </c>
      <c r="F34" s="15">
        <v>102</v>
      </c>
      <c r="G34" s="13">
        <v>106.08</v>
      </c>
      <c r="H34" s="14"/>
      <c r="I34" s="13"/>
      <c r="J34" s="12"/>
      <c r="K34" s="12"/>
      <c r="L34" s="23" t="s">
        <v>49</v>
      </c>
    </row>
    <row r="35" ht="14.15" spans="1:12">
      <c r="A35" s="13"/>
      <c r="B35" s="13"/>
      <c r="C35" s="13"/>
      <c r="D35" s="13"/>
      <c r="E35" s="14" t="s">
        <v>50</v>
      </c>
      <c r="F35" s="15">
        <v>19</v>
      </c>
      <c r="G35" s="13">
        <v>28.674</v>
      </c>
      <c r="H35" s="14"/>
      <c r="I35" s="13"/>
      <c r="J35" s="12"/>
      <c r="K35" s="12"/>
      <c r="L35" s="12"/>
    </row>
    <row r="36" ht="14.15" spans="1:12">
      <c r="A36" s="13"/>
      <c r="B36" s="13"/>
      <c r="C36" s="13"/>
      <c r="D36" s="13"/>
      <c r="E36" s="14" t="s">
        <v>51</v>
      </c>
      <c r="F36" s="15">
        <v>50</v>
      </c>
      <c r="G36" s="13">
        <v>57.798</v>
      </c>
      <c r="H36" s="14"/>
      <c r="I36" s="13"/>
      <c r="J36" s="12"/>
      <c r="K36" s="12"/>
      <c r="L36" s="23" t="s">
        <v>52</v>
      </c>
    </row>
    <row r="37" ht="28.3" spans="1:12">
      <c r="A37" s="13"/>
      <c r="B37" s="13">
        <v>5</v>
      </c>
      <c r="C37" s="13" t="s">
        <v>53</v>
      </c>
      <c r="D37" s="13"/>
      <c r="E37" s="14" t="s">
        <v>18</v>
      </c>
      <c r="F37" s="15">
        <f>SUM(F38:F45)</f>
        <v>46</v>
      </c>
      <c r="G37" s="13">
        <f>SUM(G38:G45)</f>
        <v>27.5884</v>
      </c>
      <c r="H37" s="18" t="s">
        <v>19</v>
      </c>
      <c r="I37" s="21" t="s">
        <v>20</v>
      </c>
      <c r="J37" s="12"/>
      <c r="K37" s="12"/>
      <c r="L37" s="12"/>
    </row>
    <row r="38" ht="14.15" spans="1:12">
      <c r="A38" s="13"/>
      <c r="B38" s="13"/>
      <c r="C38" s="13"/>
      <c r="D38" s="13"/>
      <c r="E38" s="14" t="s">
        <v>54</v>
      </c>
      <c r="F38" s="15">
        <v>10</v>
      </c>
      <c r="G38" s="13">
        <v>7.5712</v>
      </c>
      <c r="H38" s="14"/>
      <c r="I38" s="13"/>
      <c r="J38" s="12"/>
      <c r="K38" s="12"/>
      <c r="L38" s="12"/>
    </row>
    <row r="39" ht="14.15" spans="1:12">
      <c r="A39" s="13"/>
      <c r="B39" s="13"/>
      <c r="C39" s="13"/>
      <c r="D39" s="13"/>
      <c r="E39" s="14" t="s">
        <v>55</v>
      </c>
      <c r="F39" s="15">
        <v>1</v>
      </c>
      <c r="G39" s="13">
        <v>1.04</v>
      </c>
      <c r="H39" s="14"/>
      <c r="I39" s="13"/>
      <c r="J39" s="12"/>
      <c r="K39" s="12"/>
      <c r="L39" s="12"/>
    </row>
    <row r="40" ht="14.15" spans="1:12">
      <c r="A40" s="13"/>
      <c r="B40" s="13"/>
      <c r="C40" s="13"/>
      <c r="D40" s="13"/>
      <c r="E40" s="14" t="s">
        <v>56</v>
      </c>
      <c r="F40" s="15">
        <v>5</v>
      </c>
      <c r="G40" s="13">
        <v>5.526</v>
      </c>
      <c r="H40" s="14"/>
      <c r="I40" s="13"/>
      <c r="J40" s="12"/>
      <c r="K40" s="12"/>
      <c r="L40" s="12"/>
    </row>
    <row r="41" ht="14.15" spans="1:12">
      <c r="A41" s="13"/>
      <c r="B41" s="13"/>
      <c r="C41" s="13"/>
      <c r="D41" s="13"/>
      <c r="E41" s="14" t="s">
        <v>57</v>
      </c>
      <c r="F41" s="15">
        <v>4</v>
      </c>
      <c r="G41" s="13">
        <v>3.744</v>
      </c>
      <c r="H41" s="14"/>
      <c r="I41" s="13"/>
      <c r="J41" s="12"/>
      <c r="K41" s="12"/>
      <c r="L41" s="12"/>
    </row>
    <row r="42" ht="14.15" spans="1:12">
      <c r="A42" s="13"/>
      <c r="B42" s="13"/>
      <c r="C42" s="13"/>
      <c r="D42" s="13"/>
      <c r="E42" s="14" t="s">
        <v>58</v>
      </c>
      <c r="F42" s="15">
        <v>11</v>
      </c>
      <c r="G42" s="13">
        <v>3.74</v>
      </c>
      <c r="H42" s="14"/>
      <c r="I42" s="13"/>
      <c r="J42" s="12"/>
      <c r="K42" s="12"/>
      <c r="L42" s="12"/>
    </row>
    <row r="43" ht="14.15" spans="1:12">
      <c r="A43" s="13"/>
      <c r="B43" s="13"/>
      <c r="C43" s="13"/>
      <c r="D43" s="13"/>
      <c r="E43" s="14" t="s">
        <v>59</v>
      </c>
      <c r="F43" s="15">
        <v>9</v>
      </c>
      <c r="G43" s="13">
        <v>3.06</v>
      </c>
      <c r="H43" s="14"/>
      <c r="I43" s="13"/>
      <c r="J43" s="12"/>
      <c r="K43" s="12"/>
      <c r="L43" s="12"/>
    </row>
    <row r="44" ht="14.15" spans="1:12">
      <c r="A44" s="13"/>
      <c r="B44" s="13"/>
      <c r="C44" s="13"/>
      <c r="D44" s="13"/>
      <c r="E44" s="14" t="s">
        <v>60</v>
      </c>
      <c r="F44" s="15">
        <v>4</v>
      </c>
      <c r="G44" s="13">
        <v>1.36</v>
      </c>
      <c r="H44" s="14"/>
      <c r="I44" s="13"/>
      <c r="J44" s="12"/>
      <c r="K44" s="12"/>
      <c r="L44" s="12"/>
    </row>
    <row r="45" ht="14.15" spans="1:12">
      <c r="A45" s="13"/>
      <c r="B45" s="13"/>
      <c r="C45" s="13"/>
      <c r="D45" s="13"/>
      <c r="E45" s="14" t="s">
        <v>61</v>
      </c>
      <c r="F45" s="15">
        <v>2</v>
      </c>
      <c r="G45" s="13">
        <v>1.5472</v>
      </c>
      <c r="H45" s="14"/>
      <c r="I45" s="13"/>
      <c r="J45" s="12"/>
      <c r="K45" s="12"/>
      <c r="L45" s="12"/>
    </row>
    <row r="46" ht="28.3" spans="1:12">
      <c r="A46" s="13"/>
      <c r="B46" s="13">
        <v>6</v>
      </c>
      <c r="C46" s="13" t="s">
        <v>62</v>
      </c>
      <c r="D46" s="13"/>
      <c r="E46" s="19" t="s">
        <v>18</v>
      </c>
      <c r="F46" s="15">
        <f>SUM(F47)</f>
        <v>8</v>
      </c>
      <c r="G46" s="13">
        <f>SUM(G47)</f>
        <v>39.6</v>
      </c>
      <c r="H46" s="18" t="s">
        <v>19</v>
      </c>
      <c r="I46" s="21" t="s">
        <v>20</v>
      </c>
      <c r="J46" s="12"/>
      <c r="K46" s="12"/>
      <c r="L46" s="12"/>
    </row>
    <row r="47" ht="14.15" spans="1:12">
      <c r="A47" s="13"/>
      <c r="B47" s="13"/>
      <c r="C47" s="13"/>
      <c r="D47" s="13"/>
      <c r="E47" s="14" t="s">
        <v>63</v>
      </c>
      <c r="F47" s="15">
        <v>8</v>
      </c>
      <c r="G47" s="13">
        <v>39.6</v>
      </c>
      <c r="H47" s="14"/>
      <c r="I47" s="13"/>
      <c r="J47" s="12"/>
      <c r="K47" s="12"/>
      <c r="L47" s="12"/>
    </row>
    <row r="48" ht="28.3" spans="1:12">
      <c r="A48" s="13"/>
      <c r="B48" s="13">
        <v>7</v>
      </c>
      <c r="C48" s="13" t="s">
        <v>64</v>
      </c>
      <c r="D48" s="13"/>
      <c r="E48" s="14" t="s">
        <v>18</v>
      </c>
      <c r="F48" s="15">
        <f>SUM(F49:F58)</f>
        <v>39</v>
      </c>
      <c r="G48" s="13">
        <f>SUM(G49:G58)</f>
        <v>99.8283</v>
      </c>
      <c r="H48" s="18" t="s">
        <v>19</v>
      </c>
      <c r="I48" s="22" t="s">
        <v>38</v>
      </c>
      <c r="J48" s="12"/>
      <c r="K48" s="12"/>
      <c r="L48" s="12"/>
    </row>
    <row r="49" ht="14.15" spans="1:13">
      <c r="A49" s="13"/>
      <c r="B49" s="13"/>
      <c r="C49" s="13"/>
      <c r="D49" s="13"/>
      <c r="E49" s="19" t="s">
        <v>65</v>
      </c>
      <c r="F49" s="15">
        <v>2</v>
      </c>
      <c r="G49" s="15">
        <v>2.1098</v>
      </c>
      <c r="H49" s="14"/>
      <c r="I49" s="13"/>
      <c r="J49" s="12"/>
      <c r="K49" s="12"/>
      <c r="L49" s="23" t="s">
        <v>49</v>
      </c>
      <c r="M49" s="24"/>
    </row>
    <row r="50" ht="14.15" spans="1:12">
      <c r="A50" s="13"/>
      <c r="B50" s="13"/>
      <c r="C50" s="13"/>
      <c r="D50" s="13"/>
      <c r="E50" s="19" t="s">
        <v>66</v>
      </c>
      <c r="F50" s="15">
        <v>3</v>
      </c>
      <c r="G50" s="15">
        <v>3.1647</v>
      </c>
      <c r="H50" s="14"/>
      <c r="I50" s="13"/>
      <c r="J50" s="12"/>
      <c r="K50" s="12"/>
      <c r="L50" s="12"/>
    </row>
    <row r="51" ht="14.15" spans="1:12">
      <c r="A51" s="13"/>
      <c r="B51" s="13"/>
      <c r="C51" s="13"/>
      <c r="D51" s="13"/>
      <c r="E51" s="19" t="s">
        <v>67</v>
      </c>
      <c r="F51" s="15">
        <v>13</v>
      </c>
      <c r="G51" s="15">
        <v>14.646</v>
      </c>
      <c r="H51" s="14"/>
      <c r="I51" s="13"/>
      <c r="J51" s="12"/>
      <c r="K51" s="12"/>
      <c r="L51" s="12"/>
    </row>
    <row r="52" ht="14.15" spans="1:12">
      <c r="A52" s="13"/>
      <c r="B52" s="13"/>
      <c r="C52" s="13"/>
      <c r="D52" s="13"/>
      <c r="E52" s="19" t="s">
        <v>68</v>
      </c>
      <c r="F52" s="15">
        <v>1</v>
      </c>
      <c r="G52" s="15">
        <v>2.322</v>
      </c>
      <c r="H52" s="14"/>
      <c r="I52" s="13"/>
      <c r="J52" s="12"/>
      <c r="K52" s="12"/>
      <c r="L52" s="12"/>
    </row>
    <row r="53" ht="14.15" spans="1:12">
      <c r="A53" s="13"/>
      <c r="B53" s="13"/>
      <c r="C53" s="13"/>
      <c r="D53" s="13"/>
      <c r="E53" s="19" t="s">
        <v>69</v>
      </c>
      <c r="F53" s="15">
        <v>1</v>
      </c>
      <c r="G53" s="15">
        <v>2.8</v>
      </c>
      <c r="H53" s="14"/>
      <c r="I53" s="13"/>
      <c r="J53" s="12"/>
      <c r="K53" s="12"/>
      <c r="L53" s="12"/>
    </row>
    <row r="54" ht="14.15" spans="1:12">
      <c r="A54" s="13"/>
      <c r="B54" s="13"/>
      <c r="C54" s="13"/>
      <c r="D54" s="13"/>
      <c r="E54" s="19" t="s">
        <v>70</v>
      </c>
      <c r="F54" s="15">
        <v>1</v>
      </c>
      <c r="G54" s="15">
        <v>2.5559</v>
      </c>
      <c r="H54" s="14"/>
      <c r="I54" s="13"/>
      <c r="J54" s="12"/>
      <c r="K54" s="12"/>
      <c r="L54" s="12"/>
    </row>
    <row r="55" ht="14.15" spans="1:12">
      <c r="A55" s="13"/>
      <c r="B55" s="13"/>
      <c r="C55" s="13"/>
      <c r="D55" s="13"/>
      <c r="E55" s="19" t="s">
        <v>71</v>
      </c>
      <c r="F55" s="15">
        <v>3</v>
      </c>
      <c r="G55" s="15">
        <v>6.5031</v>
      </c>
      <c r="H55" s="14"/>
      <c r="I55" s="13"/>
      <c r="J55" s="12"/>
      <c r="K55" s="12"/>
      <c r="L55" s="12"/>
    </row>
    <row r="56" ht="14.15" spans="1:12">
      <c r="A56" s="13"/>
      <c r="B56" s="13"/>
      <c r="C56" s="13"/>
      <c r="D56" s="13"/>
      <c r="E56" s="19" t="s">
        <v>72</v>
      </c>
      <c r="F56" s="15">
        <v>2</v>
      </c>
      <c r="G56" s="15">
        <v>4.0768</v>
      </c>
      <c r="H56" s="14"/>
      <c r="I56" s="13"/>
      <c r="J56" s="12"/>
      <c r="K56" s="12"/>
      <c r="L56" s="12"/>
    </row>
    <row r="57" ht="14.15" spans="1:12">
      <c r="A57" s="13"/>
      <c r="B57" s="13"/>
      <c r="C57" s="13"/>
      <c r="D57" s="13"/>
      <c r="E57" s="19" t="s">
        <v>73</v>
      </c>
      <c r="F57" s="15">
        <v>1</v>
      </c>
      <c r="G57" s="15">
        <v>2.25</v>
      </c>
      <c r="H57" s="14"/>
      <c r="I57" s="13"/>
      <c r="J57" s="12"/>
      <c r="K57" s="12"/>
      <c r="L57" s="12"/>
    </row>
    <row r="58" ht="14.15" spans="1:12">
      <c r="A58" s="13"/>
      <c r="B58" s="13"/>
      <c r="C58" s="13"/>
      <c r="D58" s="13"/>
      <c r="E58" s="19" t="s">
        <v>74</v>
      </c>
      <c r="F58" s="15">
        <v>12</v>
      </c>
      <c r="G58" s="15">
        <v>59.4</v>
      </c>
      <c r="H58" s="14"/>
      <c r="I58" s="13"/>
      <c r="J58" s="12"/>
      <c r="K58" s="12"/>
      <c r="L58" s="12"/>
    </row>
    <row r="59" spans="1:12">
      <c r="A59" s="13">
        <v>2022</v>
      </c>
      <c r="B59" s="13" t="s">
        <v>14</v>
      </c>
      <c r="C59" s="13"/>
      <c r="D59" s="13"/>
      <c r="E59" s="13"/>
      <c r="F59" s="15">
        <f>F60+F67+F100+F112+F119+F124+F126+F128+F141+F143+F62+F176+F179</f>
        <v>10326</v>
      </c>
      <c r="G59" s="13">
        <f>G60+G67+G100+G112+G119+G124+G126+G128+G141+G143+G62+G176+G179</f>
        <v>11606.3641</v>
      </c>
      <c r="H59" s="14"/>
      <c r="I59" s="13"/>
      <c r="J59" s="12"/>
      <c r="K59" s="12"/>
      <c r="L59" s="12"/>
    </row>
    <row r="60" ht="28.3" spans="1:12">
      <c r="A60" s="13"/>
      <c r="B60" s="13">
        <v>1</v>
      </c>
      <c r="C60" s="13" t="s">
        <v>75</v>
      </c>
      <c r="D60" s="13"/>
      <c r="E60" s="14" t="s">
        <v>18</v>
      </c>
      <c r="F60" s="15">
        <f>SUM(F61)</f>
        <v>4</v>
      </c>
      <c r="G60" s="13">
        <f>SUM(G61)</f>
        <v>15.84</v>
      </c>
      <c r="H60" s="18" t="s">
        <v>19</v>
      </c>
      <c r="I60" s="21" t="s">
        <v>20</v>
      </c>
      <c r="J60" s="12"/>
      <c r="K60" s="12"/>
      <c r="L60" s="12"/>
    </row>
    <row r="61" ht="14.15" spans="1:12">
      <c r="A61" s="13"/>
      <c r="B61" s="13"/>
      <c r="C61" s="13"/>
      <c r="D61" s="13"/>
      <c r="E61" s="14" t="s">
        <v>76</v>
      </c>
      <c r="F61" s="15">
        <v>4</v>
      </c>
      <c r="G61" s="13">
        <v>15.84</v>
      </c>
      <c r="H61" s="14"/>
      <c r="I61" s="13"/>
      <c r="J61" s="12"/>
      <c r="K61" s="12"/>
      <c r="L61" s="12"/>
    </row>
    <row r="62" ht="28.3" spans="1:12">
      <c r="A62" s="13"/>
      <c r="B62" s="13">
        <v>2</v>
      </c>
      <c r="C62" s="13" t="s">
        <v>77</v>
      </c>
      <c r="D62" s="13"/>
      <c r="E62" s="14" t="s">
        <v>18</v>
      </c>
      <c r="F62" s="15">
        <f>SUM(F63:F66)</f>
        <v>38</v>
      </c>
      <c r="G62" s="13">
        <f>SUM(G63:G66)</f>
        <v>24.3306</v>
      </c>
      <c r="H62" s="18" t="s">
        <v>19</v>
      </c>
      <c r="I62" s="22" t="s">
        <v>38</v>
      </c>
      <c r="J62" s="12"/>
      <c r="K62" s="12"/>
      <c r="L62" s="12"/>
    </row>
    <row r="63" ht="14.15" spans="1:12">
      <c r="A63" s="13"/>
      <c r="B63" s="13"/>
      <c r="C63" s="13"/>
      <c r="D63" s="13"/>
      <c r="E63" s="14" t="s">
        <v>78</v>
      </c>
      <c r="F63" s="15">
        <v>6</v>
      </c>
      <c r="G63" s="13">
        <v>5.292</v>
      </c>
      <c r="H63" s="14"/>
      <c r="I63" s="13"/>
      <c r="J63" s="12"/>
      <c r="K63" s="12"/>
      <c r="L63" s="12"/>
    </row>
    <row r="64" ht="14.15" spans="1:12">
      <c r="A64" s="13"/>
      <c r="B64" s="13"/>
      <c r="C64" s="13"/>
      <c r="D64" s="13"/>
      <c r="E64" s="14" t="s">
        <v>79</v>
      </c>
      <c r="F64" s="15">
        <v>7</v>
      </c>
      <c r="G64" s="13">
        <v>5.5566</v>
      </c>
      <c r="H64" s="14"/>
      <c r="I64" s="13"/>
      <c r="J64" s="12"/>
      <c r="K64" s="12"/>
      <c r="L64" s="12"/>
    </row>
    <row r="65" ht="14.15" spans="1:12">
      <c r="A65" s="13"/>
      <c r="B65" s="13"/>
      <c r="C65" s="13"/>
      <c r="D65" s="13"/>
      <c r="E65" s="14" t="s">
        <v>80</v>
      </c>
      <c r="F65" s="15">
        <v>9</v>
      </c>
      <c r="G65" s="13">
        <v>7.938</v>
      </c>
      <c r="H65" s="14"/>
      <c r="I65" s="13"/>
      <c r="J65" s="12"/>
      <c r="K65" s="12"/>
      <c r="L65" s="12"/>
    </row>
    <row r="66" ht="14.15" spans="1:13">
      <c r="A66" s="13"/>
      <c r="B66" s="13"/>
      <c r="C66" s="25"/>
      <c r="D66" s="25"/>
      <c r="E66" s="14" t="s">
        <v>81</v>
      </c>
      <c r="F66" s="15">
        <v>16</v>
      </c>
      <c r="G66" s="13">
        <v>5.544</v>
      </c>
      <c r="H66" s="14"/>
      <c r="I66" s="13"/>
      <c r="J66" s="12"/>
      <c r="K66" s="12"/>
      <c r="L66" s="23" t="s">
        <v>82</v>
      </c>
      <c r="M66" s="24"/>
    </row>
    <row r="67" spans="1:12">
      <c r="A67" s="13"/>
      <c r="B67" s="13">
        <v>3</v>
      </c>
      <c r="C67" s="13" t="s">
        <v>15</v>
      </c>
      <c r="D67" s="13" t="s">
        <v>14</v>
      </c>
      <c r="E67" s="13"/>
      <c r="F67" s="26">
        <f>F80+F93+F96+F98+F88+F68</f>
        <v>5156</v>
      </c>
      <c r="G67" s="27">
        <f>G80+G93+G96+G98+G88+G68</f>
        <v>4660.60350000001</v>
      </c>
      <c r="H67" s="18"/>
      <c r="I67" s="13"/>
      <c r="J67" s="12"/>
      <c r="K67" s="12"/>
      <c r="L67" s="12"/>
    </row>
    <row r="68" ht="28.3" spans="1:12">
      <c r="A68" s="13"/>
      <c r="B68" s="13"/>
      <c r="C68" s="13"/>
      <c r="D68" s="13" t="s">
        <v>17</v>
      </c>
      <c r="E68" s="14" t="s">
        <v>18</v>
      </c>
      <c r="F68" s="15">
        <f>SUM(F69:F79)</f>
        <v>3722</v>
      </c>
      <c r="G68" s="13">
        <f>SUM(G69:G79)</f>
        <v>3589.2464</v>
      </c>
      <c r="H68" s="18" t="s">
        <v>19</v>
      </c>
      <c r="I68" s="21" t="s">
        <v>20</v>
      </c>
      <c r="J68" s="12"/>
      <c r="K68" s="12"/>
      <c r="L68" s="12"/>
    </row>
    <row r="69" ht="14.15" spans="1:12">
      <c r="A69" s="13"/>
      <c r="B69" s="13"/>
      <c r="C69" s="13"/>
      <c r="D69" s="13"/>
      <c r="E69" s="13" t="s">
        <v>23</v>
      </c>
      <c r="F69" s="26">
        <v>354</v>
      </c>
      <c r="G69" s="27">
        <v>444.968999999999</v>
      </c>
      <c r="H69" s="18"/>
      <c r="I69" s="13"/>
      <c r="J69" s="12"/>
      <c r="K69" s="12"/>
      <c r="L69" s="12"/>
    </row>
    <row r="70" ht="14.15" spans="1:12">
      <c r="A70" s="13"/>
      <c r="B70" s="13"/>
      <c r="C70" s="13"/>
      <c r="D70" s="13"/>
      <c r="E70" s="13" t="s">
        <v>21</v>
      </c>
      <c r="F70" s="26">
        <v>512</v>
      </c>
      <c r="G70" s="27">
        <v>476.4564</v>
      </c>
      <c r="H70" s="18"/>
      <c r="I70" s="13"/>
      <c r="J70" s="12"/>
      <c r="K70" s="12"/>
      <c r="L70" s="12"/>
    </row>
    <row r="71" ht="14.15" spans="1:12">
      <c r="A71" s="13"/>
      <c r="B71" s="13"/>
      <c r="C71" s="13"/>
      <c r="D71" s="13"/>
      <c r="E71" s="13" t="s">
        <v>83</v>
      </c>
      <c r="F71" s="26">
        <v>172</v>
      </c>
      <c r="G71" s="27">
        <v>180.8352</v>
      </c>
      <c r="H71" s="18"/>
      <c r="I71" s="13"/>
      <c r="J71" s="12"/>
      <c r="K71" s="12"/>
      <c r="L71" s="12"/>
    </row>
    <row r="72" ht="14.15" spans="1:12">
      <c r="A72" s="13"/>
      <c r="B72" s="13"/>
      <c r="C72" s="13"/>
      <c r="D72" s="13"/>
      <c r="E72" s="13" t="s">
        <v>84</v>
      </c>
      <c r="F72" s="26">
        <v>24</v>
      </c>
      <c r="G72" s="27">
        <v>30.24</v>
      </c>
      <c r="H72" s="18"/>
      <c r="I72" s="13"/>
      <c r="J72" s="12"/>
      <c r="K72" s="12"/>
      <c r="L72" s="12"/>
    </row>
    <row r="73" ht="14.15" spans="1:12">
      <c r="A73" s="13"/>
      <c r="B73" s="13"/>
      <c r="C73" s="13"/>
      <c r="D73" s="13"/>
      <c r="E73" s="13" t="s">
        <v>24</v>
      </c>
      <c r="F73" s="26">
        <v>1103</v>
      </c>
      <c r="G73" s="27">
        <v>803.8652</v>
      </c>
      <c r="H73" s="18"/>
      <c r="I73" s="13"/>
      <c r="J73" s="12"/>
      <c r="K73" s="12"/>
      <c r="L73" s="12"/>
    </row>
    <row r="74" ht="14.15" spans="1:12">
      <c r="A74" s="13"/>
      <c r="B74" s="13"/>
      <c r="C74" s="13"/>
      <c r="D74" s="13"/>
      <c r="E74" s="13" t="s">
        <v>85</v>
      </c>
      <c r="F74" s="26">
        <v>286</v>
      </c>
      <c r="G74" s="27">
        <v>307.4148</v>
      </c>
      <c r="H74" s="18"/>
      <c r="I74" s="13"/>
      <c r="J74" s="12"/>
      <c r="K74" s="12"/>
      <c r="L74" s="12"/>
    </row>
    <row r="75" ht="14.15" spans="1:12">
      <c r="A75" s="13"/>
      <c r="B75" s="13"/>
      <c r="C75" s="13"/>
      <c r="D75" s="13"/>
      <c r="E75" s="13" t="s">
        <v>86</v>
      </c>
      <c r="F75" s="26">
        <v>43</v>
      </c>
      <c r="G75" s="27">
        <v>54.18</v>
      </c>
      <c r="H75" s="18"/>
      <c r="I75" s="13"/>
      <c r="J75" s="12"/>
      <c r="K75" s="12"/>
      <c r="L75" s="12"/>
    </row>
    <row r="76" ht="14.15" spans="1:12">
      <c r="A76" s="13"/>
      <c r="B76" s="13"/>
      <c r="C76" s="13"/>
      <c r="D76" s="13"/>
      <c r="E76" s="13" t="s">
        <v>87</v>
      </c>
      <c r="F76" s="26">
        <v>566</v>
      </c>
      <c r="G76" s="27">
        <v>622.6794</v>
      </c>
      <c r="H76" s="18"/>
      <c r="I76" s="13"/>
      <c r="J76" s="12"/>
      <c r="K76" s="12"/>
      <c r="L76" s="12"/>
    </row>
    <row r="77" ht="14.15" spans="1:12">
      <c r="A77" s="13"/>
      <c r="B77" s="13"/>
      <c r="C77" s="13"/>
      <c r="D77" s="13"/>
      <c r="E77" s="13" t="s">
        <v>88</v>
      </c>
      <c r="F77" s="26">
        <v>602</v>
      </c>
      <c r="G77" s="27">
        <v>602.5572</v>
      </c>
      <c r="H77" s="18"/>
      <c r="I77" s="13"/>
      <c r="J77" s="12"/>
      <c r="K77" s="12"/>
      <c r="L77" s="12"/>
    </row>
    <row r="78" ht="14.15" spans="1:12">
      <c r="A78" s="13"/>
      <c r="B78" s="13"/>
      <c r="C78" s="13"/>
      <c r="D78" s="13"/>
      <c r="E78" s="13" t="s">
        <v>89</v>
      </c>
      <c r="F78" s="26">
        <v>14</v>
      </c>
      <c r="G78" s="27">
        <v>14.112</v>
      </c>
      <c r="H78" s="18"/>
      <c r="I78" s="13"/>
      <c r="J78" s="12"/>
      <c r="K78" s="12"/>
      <c r="L78" s="12"/>
    </row>
    <row r="79" ht="14.15" spans="1:12">
      <c r="A79" s="13"/>
      <c r="B79" s="13"/>
      <c r="C79" s="13"/>
      <c r="D79" s="13"/>
      <c r="E79" s="13" t="s">
        <v>90</v>
      </c>
      <c r="F79" s="26">
        <v>46</v>
      </c>
      <c r="G79" s="27">
        <v>51.9372</v>
      </c>
      <c r="H79" s="18"/>
      <c r="I79" s="13"/>
      <c r="J79" s="12"/>
      <c r="K79" s="12"/>
      <c r="L79" s="12"/>
    </row>
    <row r="80" ht="28.3" spans="1:12">
      <c r="A80" s="13"/>
      <c r="B80" s="13"/>
      <c r="C80" s="13"/>
      <c r="D80" s="13" t="s">
        <v>25</v>
      </c>
      <c r="E80" s="14" t="s">
        <v>18</v>
      </c>
      <c r="F80" s="15">
        <f>SUM(F81:F87)</f>
        <v>26</v>
      </c>
      <c r="G80" s="13">
        <f>SUM(G81:G87)</f>
        <v>62.8398</v>
      </c>
      <c r="H80" s="18" t="s">
        <v>19</v>
      </c>
      <c r="I80" s="21" t="s">
        <v>20</v>
      </c>
      <c r="J80" s="12"/>
      <c r="K80" s="12"/>
      <c r="L80" s="12"/>
    </row>
    <row r="81" ht="14.15" spans="1:12">
      <c r="A81" s="13"/>
      <c r="B81" s="13"/>
      <c r="C81" s="13"/>
      <c r="D81" s="13"/>
      <c r="E81" s="14" t="s">
        <v>91</v>
      </c>
      <c r="F81" s="15">
        <v>2</v>
      </c>
      <c r="G81" s="13">
        <v>5.3902</v>
      </c>
      <c r="H81" s="14"/>
      <c r="I81" s="13"/>
      <c r="J81" s="12"/>
      <c r="K81" s="12"/>
      <c r="L81" s="12"/>
    </row>
    <row r="82" ht="14.15" spans="1:12">
      <c r="A82" s="13"/>
      <c r="B82" s="13"/>
      <c r="C82" s="13"/>
      <c r="D82" s="13"/>
      <c r="E82" s="14" t="s">
        <v>92</v>
      </c>
      <c r="F82" s="15">
        <v>1</v>
      </c>
      <c r="G82" s="13">
        <v>2.6951</v>
      </c>
      <c r="H82" s="14"/>
      <c r="I82" s="13"/>
      <c r="J82" s="12"/>
      <c r="K82" s="12"/>
      <c r="L82" s="12"/>
    </row>
    <row r="83" ht="14.15" spans="1:12">
      <c r="A83" s="13"/>
      <c r="B83" s="13"/>
      <c r="C83" s="13"/>
      <c r="D83" s="13"/>
      <c r="E83" s="14" t="s">
        <v>93</v>
      </c>
      <c r="F83" s="15">
        <v>4</v>
      </c>
      <c r="G83" s="13">
        <v>8.1788</v>
      </c>
      <c r="H83" s="14"/>
      <c r="I83" s="13"/>
      <c r="J83" s="12"/>
      <c r="K83" s="12"/>
      <c r="L83" s="12"/>
    </row>
    <row r="84" ht="14.15" spans="1:12">
      <c r="A84" s="13"/>
      <c r="B84" s="13"/>
      <c r="C84" s="13"/>
      <c r="D84" s="13"/>
      <c r="E84" s="14" t="s">
        <v>28</v>
      </c>
      <c r="F84" s="15">
        <v>5</v>
      </c>
      <c r="G84" s="13">
        <v>8.3734</v>
      </c>
      <c r="H84" s="14"/>
      <c r="I84" s="13"/>
      <c r="J84" s="12"/>
      <c r="K84" s="12"/>
      <c r="L84" s="12"/>
    </row>
    <row r="85" ht="14.15" spans="1:12">
      <c r="A85" s="13"/>
      <c r="B85" s="13"/>
      <c r="C85" s="13"/>
      <c r="D85" s="13"/>
      <c r="E85" s="14" t="s">
        <v>26</v>
      </c>
      <c r="F85" s="15">
        <v>5</v>
      </c>
      <c r="G85" s="13">
        <v>19.8</v>
      </c>
      <c r="H85" s="14"/>
      <c r="I85" s="13"/>
      <c r="J85" s="12"/>
      <c r="K85" s="12"/>
      <c r="L85" s="12"/>
    </row>
    <row r="86" ht="14.15" spans="1:12">
      <c r="A86" s="13"/>
      <c r="B86" s="13"/>
      <c r="C86" s="13"/>
      <c r="D86" s="13"/>
      <c r="E86" s="14" t="s">
        <v>94</v>
      </c>
      <c r="F86" s="15">
        <v>6</v>
      </c>
      <c r="G86" s="13">
        <v>12.2682</v>
      </c>
      <c r="H86" s="14"/>
      <c r="I86" s="13"/>
      <c r="J86" s="12"/>
      <c r="K86" s="12"/>
      <c r="L86" s="12"/>
    </row>
    <row r="87" ht="14.15" spans="1:12">
      <c r="A87" s="13"/>
      <c r="B87" s="13"/>
      <c r="C87" s="13"/>
      <c r="D87" s="13"/>
      <c r="E87" s="14" t="s">
        <v>95</v>
      </c>
      <c r="F87" s="15">
        <v>3</v>
      </c>
      <c r="G87" s="13">
        <v>6.1341</v>
      </c>
      <c r="H87" s="14"/>
      <c r="I87" s="13"/>
      <c r="J87" s="12"/>
      <c r="K87" s="12"/>
      <c r="L87" s="12"/>
    </row>
    <row r="88" ht="28.3" spans="1:12">
      <c r="A88" s="13"/>
      <c r="B88" s="13"/>
      <c r="C88" s="13"/>
      <c r="D88" s="13" t="s">
        <v>29</v>
      </c>
      <c r="E88" s="14" t="s">
        <v>18</v>
      </c>
      <c r="F88" s="15">
        <f>SUM(F89:F92)</f>
        <v>233</v>
      </c>
      <c r="G88" s="13">
        <f>SUM(G89:G92)</f>
        <v>232.4637</v>
      </c>
      <c r="H88" s="18" t="s">
        <v>19</v>
      </c>
      <c r="I88" s="21" t="s">
        <v>20</v>
      </c>
      <c r="J88" s="12"/>
      <c r="K88" s="12"/>
      <c r="L88" s="12"/>
    </row>
    <row r="89" ht="14.15" spans="1:12">
      <c r="A89" s="13"/>
      <c r="B89" s="13"/>
      <c r="C89" s="13"/>
      <c r="D89" s="13"/>
      <c r="E89" s="19" t="s">
        <v>30</v>
      </c>
      <c r="F89" s="15">
        <v>7</v>
      </c>
      <c r="G89" s="15">
        <v>8.064</v>
      </c>
      <c r="H89" s="14"/>
      <c r="I89" s="13"/>
      <c r="J89" s="12"/>
      <c r="K89" s="12"/>
      <c r="L89" s="12"/>
    </row>
    <row r="90" ht="14.15" spans="1:12">
      <c r="A90" s="13"/>
      <c r="B90" s="13"/>
      <c r="C90" s="13"/>
      <c r="D90" s="13"/>
      <c r="E90" s="19" t="s">
        <v>96</v>
      </c>
      <c r="F90" s="15">
        <v>66</v>
      </c>
      <c r="G90" s="15">
        <v>71.442</v>
      </c>
      <c r="H90" s="14"/>
      <c r="I90" s="13"/>
      <c r="J90" s="12"/>
      <c r="K90" s="12"/>
      <c r="L90" s="12"/>
    </row>
    <row r="91" ht="14.15" spans="1:12">
      <c r="A91" s="13"/>
      <c r="B91" s="13"/>
      <c r="C91" s="13"/>
      <c r="D91" s="13"/>
      <c r="E91" s="19" t="s">
        <v>31</v>
      </c>
      <c r="F91" s="15">
        <v>98</v>
      </c>
      <c r="G91" s="15">
        <v>116.676</v>
      </c>
      <c r="H91" s="14"/>
      <c r="I91" s="13"/>
      <c r="J91" s="12"/>
      <c r="K91" s="12"/>
      <c r="L91" s="12"/>
    </row>
    <row r="92" ht="14.15" spans="1:12">
      <c r="A92" s="13"/>
      <c r="B92" s="13"/>
      <c r="C92" s="13"/>
      <c r="D92" s="13"/>
      <c r="E92" s="19" t="s">
        <v>32</v>
      </c>
      <c r="F92" s="15">
        <v>62</v>
      </c>
      <c r="G92" s="15">
        <v>36.2817</v>
      </c>
      <c r="H92" s="14"/>
      <c r="I92" s="13"/>
      <c r="J92" s="12"/>
      <c r="K92" s="12"/>
      <c r="L92" s="12"/>
    </row>
    <row r="93" ht="28.3" spans="1:12">
      <c r="A93" s="13"/>
      <c r="B93" s="13"/>
      <c r="C93" s="13"/>
      <c r="D93" s="13" t="s">
        <v>33</v>
      </c>
      <c r="E93" s="14" t="s">
        <v>18</v>
      </c>
      <c r="F93" s="15">
        <f>SUM(F94:F95)</f>
        <v>1156</v>
      </c>
      <c r="G93" s="13">
        <f>SUM(G94:G95)</f>
        <v>762.636400000012</v>
      </c>
      <c r="H93" s="18" t="s">
        <v>19</v>
      </c>
      <c r="I93" s="21" t="s">
        <v>20</v>
      </c>
      <c r="J93" s="12"/>
      <c r="K93" s="12"/>
      <c r="L93" s="12"/>
    </row>
    <row r="94" ht="14.15" spans="1:12">
      <c r="A94" s="13"/>
      <c r="B94" s="13"/>
      <c r="C94" s="13"/>
      <c r="D94" s="13"/>
      <c r="E94" s="14" t="s">
        <v>34</v>
      </c>
      <c r="F94" s="15">
        <v>1149</v>
      </c>
      <c r="G94" s="13">
        <v>757.756800000012</v>
      </c>
      <c r="H94" s="14"/>
      <c r="I94" s="13"/>
      <c r="J94" s="12"/>
      <c r="K94" s="12"/>
      <c r="L94" s="12"/>
    </row>
    <row r="95" ht="14.15" spans="1:12">
      <c r="A95" s="13"/>
      <c r="B95" s="13"/>
      <c r="C95" s="13"/>
      <c r="D95" s="13"/>
      <c r="E95" s="14" t="s">
        <v>97</v>
      </c>
      <c r="F95" s="15">
        <v>7</v>
      </c>
      <c r="G95" s="13">
        <v>4.8796</v>
      </c>
      <c r="H95" s="14"/>
      <c r="I95" s="13"/>
      <c r="J95" s="12"/>
      <c r="K95" s="12"/>
      <c r="L95" s="12"/>
    </row>
    <row r="96" ht="28.3" spans="1:12">
      <c r="A96" s="13"/>
      <c r="B96" s="13"/>
      <c r="C96" s="13"/>
      <c r="D96" s="13" t="s">
        <v>35</v>
      </c>
      <c r="E96" s="14" t="s">
        <v>18</v>
      </c>
      <c r="F96" s="15">
        <f>SUM(F97)</f>
        <v>18</v>
      </c>
      <c r="G96" s="13">
        <f>SUM(G97)</f>
        <v>12.1572</v>
      </c>
      <c r="H96" s="18" t="s">
        <v>19</v>
      </c>
      <c r="I96" s="21" t="s">
        <v>20</v>
      </c>
      <c r="J96" s="12"/>
      <c r="K96" s="12"/>
      <c r="L96" s="12"/>
    </row>
    <row r="97" ht="14.15" spans="1:12">
      <c r="A97" s="13"/>
      <c r="B97" s="13"/>
      <c r="C97" s="13"/>
      <c r="D97" s="13"/>
      <c r="E97" s="14" t="s">
        <v>36</v>
      </c>
      <c r="F97" s="15">
        <v>18</v>
      </c>
      <c r="G97" s="13">
        <v>12.1572</v>
      </c>
      <c r="H97" s="14"/>
      <c r="I97" s="13"/>
      <c r="J97" s="12"/>
      <c r="K97" s="12"/>
      <c r="L97" s="12"/>
    </row>
    <row r="98" ht="28.3" spans="1:12">
      <c r="A98" s="13"/>
      <c r="B98" s="13"/>
      <c r="C98" s="13"/>
      <c r="D98" s="13" t="s">
        <v>98</v>
      </c>
      <c r="E98" s="14" t="s">
        <v>18</v>
      </c>
      <c r="F98" s="15">
        <f>SUM(F99)</f>
        <v>1</v>
      </c>
      <c r="G98" s="13">
        <f>SUM(G99)</f>
        <v>1.26</v>
      </c>
      <c r="H98" s="18" t="s">
        <v>19</v>
      </c>
      <c r="I98" s="21" t="s">
        <v>20</v>
      </c>
      <c r="J98" s="12"/>
      <c r="K98" s="12"/>
      <c r="L98" s="12"/>
    </row>
    <row r="99" ht="14.15" spans="1:12">
      <c r="A99" s="13"/>
      <c r="B99" s="13"/>
      <c r="C99" s="13"/>
      <c r="D99" s="13"/>
      <c r="E99" s="14" t="s">
        <v>99</v>
      </c>
      <c r="F99" s="26">
        <v>1</v>
      </c>
      <c r="G99" s="27">
        <v>1.26</v>
      </c>
      <c r="H99" s="14"/>
      <c r="I99" s="13"/>
      <c r="J99" s="12"/>
      <c r="K99" s="12"/>
      <c r="L99" s="12"/>
    </row>
    <row r="100" spans="1:12">
      <c r="A100" s="13"/>
      <c r="B100" s="13">
        <v>4</v>
      </c>
      <c r="C100" s="13" t="s">
        <v>37</v>
      </c>
      <c r="D100" s="13" t="s">
        <v>14</v>
      </c>
      <c r="E100" s="13"/>
      <c r="F100" s="26">
        <f>F101+F108</f>
        <v>770</v>
      </c>
      <c r="G100" s="27">
        <f>G101+G108</f>
        <v>688.5006</v>
      </c>
      <c r="H100" s="20"/>
      <c r="I100" s="13"/>
      <c r="J100" s="12"/>
      <c r="K100" s="12"/>
      <c r="L100" s="12"/>
    </row>
    <row r="101" ht="28.3" spans="1:12">
      <c r="A101" s="13"/>
      <c r="B101" s="13"/>
      <c r="C101" s="13"/>
      <c r="D101" s="13" t="s">
        <v>35</v>
      </c>
      <c r="E101" s="14" t="s">
        <v>18</v>
      </c>
      <c r="F101" s="15">
        <f>SUM(F102:F107)</f>
        <v>630</v>
      </c>
      <c r="G101" s="13">
        <f>SUM(G102:G107)</f>
        <v>580.7718</v>
      </c>
      <c r="H101" s="18" t="s">
        <v>19</v>
      </c>
      <c r="I101" s="22" t="s">
        <v>38</v>
      </c>
      <c r="J101" s="12"/>
      <c r="K101" s="12"/>
      <c r="L101" s="12"/>
    </row>
    <row r="102" ht="14.15" spans="1:13">
      <c r="A102" s="13"/>
      <c r="B102" s="13"/>
      <c r="C102" s="13"/>
      <c r="D102" s="13"/>
      <c r="E102" s="14" t="s">
        <v>42</v>
      </c>
      <c r="F102" s="15">
        <v>141</v>
      </c>
      <c r="G102" s="13">
        <v>148.3272</v>
      </c>
      <c r="H102" s="14"/>
      <c r="I102" s="13"/>
      <c r="J102" s="12"/>
      <c r="K102" s="12"/>
      <c r="L102" s="23" t="s">
        <v>40</v>
      </c>
      <c r="M102" s="24"/>
    </row>
    <row r="103" ht="14.15" spans="1:12">
      <c r="A103" s="13"/>
      <c r="B103" s="13"/>
      <c r="C103" s="13"/>
      <c r="D103" s="13"/>
      <c r="E103" s="14" t="s">
        <v>41</v>
      </c>
      <c r="F103" s="15">
        <v>2</v>
      </c>
      <c r="G103" s="13">
        <v>2.016</v>
      </c>
      <c r="H103" s="14"/>
      <c r="I103" s="13"/>
      <c r="J103" s="12"/>
      <c r="K103" s="12"/>
      <c r="L103" s="12"/>
    </row>
    <row r="104" ht="14.15" spans="1:12">
      <c r="A104" s="13"/>
      <c r="B104" s="13"/>
      <c r="C104" s="13"/>
      <c r="D104" s="13"/>
      <c r="E104" s="14" t="s">
        <v>100</v>
      </c>
      <c r="F104" s="15">
        <v>174</v>
      </c>
      <c r="G104" s="13">
        <v>170.4402</v>
      </c>
      <c r="H104" s="14"/>
      <c r="I104" s="13"/>
      <c r="J104" s="12"/>
      <c r="K104" s="12"/>
      <c r="L104" s="12"/>
    </row>
    <row r="105" ht="14.15" spans="1:12">
      <c r="A105" s="13"/>
      <c r="B105" s="13"/>
      <c r="C105" s="13"/>
      <c r="D105" s="13"/>
      <c r="E105" s="14" t="s">
        <v>101</v>
      </c>
      <c r="F105" s="15">
        <v>173</v>
      </c>
      <c r="G105" s="13">
        <v>159.39</v>
      </c>
      <c r="H105" s="14"/>
      <c r="I105" s="13"/>
      <c r="J105" s="12"/>
      <c r="K105" s="12"/>
      <c r="L105" s="12"/>
    </row>
    <row r="106" ht="14.15" spans="1:12">
      <c r="A106" s="13"/>
      <c r="B106" s="13"/>
      <c r="C106" s="13"/>
      <c r="D106" s="13"/>
      <c r="E106" s="14" t="s">
        <v>102</v>
      </c>
      <c r="F106" s="15">
        <v>47</v>
      </c>
      <c r="G106" s="13">
        <v>33.4656</v>
      </c>
      <c r="H106" s="14"/>
      <c r="I106" s="13"/>
      <c r="J106" s="12"/>
      <c r="K106" s="12"/>
      <c r="L106" s="12"/>
    </row>
    <row r="107" ht="14.15" spans="1:12">
      <c r="A107" s="13"/>
      <c r="B107" s="13"/>
      <c r="C107" s="13"/>
      <c r="D107" s="13"/>
      <c r="E107" s="14" t="s">
        <v>103</v>
      </c>
      <c r="F107" s="15">
        <v>93</v>
      </c>
      <c r="G107" s="13">
        <v>67.1328</v>
      </c>
      <c r="H107" s="14"/>
      <c r="I107" s="13"/>
      <c r="J107" s="12"/>
      <c r="K107" s="12"/>
      <c r="L107" s="12"/>
    </row>
    <row r="108" ht="28.3" spans="1:12">
      <c r="A108" s="13"/>
      <c r="B108" s="13"/>
      <c r="C108" s="13"/>
      <c r="D108" s="13" t="s">
        <v>43</v>
      </c>
      <c r="E108" s="14" t="s">
        <v>18</v>
      </c>
      <c r="F108" s="15">
        <f>SUM(F109:F111)</f>
        <v>140</v>
      </c>
      <c r="G108" s="13">
        <f>SUM(G109:G111)</f>
        <v>107.7288</v>
      </c>
      <c r="H108" s="18" t="s">
        <v>19</v>
      </c>
      <c r="I108" s="21" t="s">
        <v>20</v>
      </c>
      <c r="J108" s="12"/>
      <c r="K108" s="12"/>
      <c r="L108" s="12"/>
    </row>
    <row r="109" ht="14.15" spans="1:12">
      <c r="A109" s="13"/>
      <c r="B109" s="13"/>
      <c r="C109" s="13"/>
      <c r="D109" s="13"/>
      <c r="E109" s="14" t="s">
        <v>104</v>
      </c>
      <c r="F109" s="15">
        <v>109</v>
      </c>
      <c r="G109" s="13">
        <v>87.885</v>
      </c>
      <c r="H109" s="14"/>
      <c r="I109" s="13"/>
      <c r="J109" s="12"/>
      <c r="K109" s="12"/>
      <c r="L109" s="12"/>
    </row>
    <row r="110" ht="14.15" spans="1:12">
      <c r="A110" s="13"/>
      <c r="B110" s="13"/>
      <c r="C110" s="13"/>
      <c r="D110" s="13"/>
      <c r="E110" s="14" t="s">
        <v>105</v>
      </c>
      <c r="F110" s="15">
        <v>1</v>
      </c>
      <c r="G110" s="13">
        <v>0.7938</v>
      </c>
      <c r="H110" s="14"/>
      <c r="I110" s="13"/>
      <c r="J110" s="12"/>
      <c r="K110" s="12"/>
      <c r="L110" s="12"/>
    </row>
    <row r="111" ht="14.15" spans="1:12">
      <c r="A111" s="13"/>
      <c r="B111" s="13"/>
      <c r="C111" s="13"/>
      <c r="D111" s="13"/>
      <c r="E111" s="14" t="s">
        <v>106</v>
      </c>
      <c r="F111" s="15">
        <v>30</v>
      </c>
      <c r="G111" s="13">
        <v>19.05</v>
      </c>
      <c r="H111" s="14"/>
      <c r="I111" s="13"/>
      <c r="J111" s="12"/>
      <c r="K111" s="12"/>
      <c r="L111" s="12"/>
    </row>
    <row r="112" ht="28.3" spans="1:12">
      <c r="A112" s="13"/>
      <c r="B112" s="13">
        <v>5</v>
      </c>
      <c r="C112" s="13" t="s">
        <v>45</v>
      </c>
      <c r="D112" s="13"/>
      <c r="E112" s="14" t="s">
        <v>18</v>
      </c>
      <c r="F112" s="15">
        <f>SUM(F113:F118)</f>
        <v>108</v>
      </c>
      <c r="G112" s="13">
        <f>SUM(G113:G118)</f>
        <v>302.4</v>
      </c>
      <c r="H112" s="18" t="s">
        <v>19</v>
      </c>
      <c r="I112" s="22" t="s">
        <v>38</v>
      </c>
      <c r="J112" s="12"/>
      <c r="K112" s="12"/>
      <c r="L112" s="12"/>
    </row>
    <row r="113" ht="14.15" spans="1:13">
      <c r="A113" s="13"/>
      <c r="B113" s="13"/>
      <c r="C113" s="13"/>
      <c r="D113" s="13"/>
      <c r="E113" s="14" t="s">
        <v>46</v>
      </c>
      <c r="F113" s="15">
        <v>43</v>
      </c>
      <c r="G113" s="13">
        <v>120.4</v>
      </c>
      <c r="H113" s="14"/>
      <c r="I113" s="13"/>
      <c r="J113" s="12"/>
      <c r="K113" s="12"/>
      <c r="L113" s="23" t="s">
        <v>107</v>
      </c>
      <c r="M113" s="24"/>
    </row>
    <row r="114" ht="14.15" spans="1:12">
      <c r="A114" s="13"/>
      <c r="B114" s="13"/>
      <c r="C114" s="13"/>
      <c r="D114" s="13"/>
      <c r="E114" s="14" t="s">
        <v>108</v>
      </c>
      <c r="F114" s="15">
        <v>3</v>
      </c>
      <c r="G114" s="13">
        <v>8.4</v>
      </c>
      <c r="H114" s="14"/>
      <c r="I114" s="13"/>
      <c r="J114" s="12"/>
      <c r="K114" s="12"/>
      <c r="L114" s="12"/>
    </row>
    <row r="115" ht="14.15" spans="1:12">
      <c r="A115" s="13"/>
      <c r="B115" s="13"/>
      <c r="C115" s="13"/>
      <c r="D115" s="13"/>
      <c r="E115" s="14" t="s">
        <v>109</v>
      </c>
      <c r="F115" s="15">
        <v>55</v>
      </c>
      <c r="G115" s="13">
        <v>154</v>
      </c>
      <c r="H115" s="14"/>
      <c r="I115" s="13"/>
      <c r="J115" s="12"/>
      <c r="K115" s="12"/>
      <c r="L115" s="12"/>
    </row>
    <row r="116" ht="14.15" spans="1:13">
      <c r="A116" s="13"/>
      <c r="B116" s="13"/>
      <c r="C116" s="13"/>
      <c r="D116" s="13"/>
      <c r="E116" s="14" t="s">
        <v>110</v>
      </c>
      <c r="F116" s="15">
        <v>5</v>
      </c>
      <c r="G116" s="13">
        <v>14</v>
      </c>
      <c r="H116" s="14"/>
      <c r="I116" s="13"/>
      <c r="J116" s="12"/>
      <c r="K116" s="12"/>
      <c r="L116" s="23" t="s">
        <v>82</v>
      </c>
      <c r="M116" s="24"/>
    </row>
    <row r="117" ht="14.15" spans="1:12">
      <c r="A117" s="13"/>
      <c r="B117" s="13"/>
      <c r="C117" s="13"/>
      <c r="D117" s="13"/>
      <c r="E117" s="14" t="s">
        <v>111</v>
      </c>
      <c r="F117" s="15">
        <v>1</v>
      </c>
      <c r="G117" s="13">
        <v>2.8</v>
      </c>
      <c r="H117" s="14"/>
      <c r="I117" s="13"/>
      <c r="J117" s="12"/>
      <c r="K117" s="12"/>
      <c r="L117" s="12"/>
    </row>
    <row r="118" ht="14.15" spans="1:12">
      <c r="A118" s="13"/>
      <c r="B118" s="13"/>
      <c r="C118" s="13"/>
      <c r="D118" s="13"/>
      <c r="E118" s="14" t="s">
        <v>112</v>
      </c>
      <c r="F118" s="15">
        <v>1</v>
      </c>
      <c r="G118" s="13">
        <v>2.8</v>
      </c>
      <c r="H118" s="14"/>
      <c r="I118" s="13"/>
      <c r="J118" s="12"/>
      <c r="K118" s="12"/>
      <c r="L118" s="12"/>
    </row>
    <row r="119" ht="28.3" spans="1:12">
      <c r="A119" s="13"/>
      <c r="B119" s="13">
        <v>6</v>
      </c>
      <c r="C119" s="13" t="s">
        <v>47</v>
      </c>
      <c r="D119" s="13"/>
      <c r="E119" s="14" t="s">
        <v>18</v>
      </c>
      <c r="F119" s="15">
        <f>SUM(F120:F123)</f>
        <v>261</v>
      </c>
      <c r="G119" s="13">
        <f>SUM(G120:G123)</f>
        <v>177.7792</v>
      </c>
      <c r="H119" s="18" t="s">
        <v>19</v>
      </c>
      <c r="I119" s="22" t="s">
        <v>38</v>
      </c>
      <c r="J119" s="12"/>
      <c r="K119" s="12"/>
      <c r="L119" s="12"/>
    </row>
    <row r="120" ht="14.15" spans="1:12">
      <c r="A120" s="13"/>
      <c r="B120" s="13"/>
      <c r="C120" s="13"/>
      <c r="D120" s="13"/>
      <c r="E120" s="14" t="s">
        <v>48</v>
      </c>
      <c r="F120" s="15">
        <v>156</v>
      </c>
      <c r="G120" s="13">
        <v>101.7744</v>
      </c>
      <c r="H120" s="14"/>
      <c r="I120" s="13"/>
      <c r="J120" s="12"/>
      <c r="K120" s="12"/>
      <c r="L120" s="23" t="s">
        <v>52</v>
      </c>
    </row>
    <row r="121" ht="14.15" spans="1:12">
      <c r="A121" s="13"/>
      <c r="B121" s="13"/>
      <c r="C121" s="13"/>
      <c r="D121" s="13"/>
      <c r="E121" s="14" t="s">
        <v>51</v>
      </c>
      <c r="F121" s="15">
        <v>92</v>
      </c>
      <c r="G121" s="13">
        <v>70.4340000000001</v>
      </c>
      <c r="H121" s="14"/>
      <c r="I121" s="13"/>
      <c r="J121" s="12"/>
      <c r="K121" s="12"/>
      <c r="L121" s="23" t="s">
        <v>107</v>
      </c>
    </row>
    <row r="122" ht="14.15" spans="1:12">
      <c r="A122" s="13"/>
      <c r="B122" s="13"/>
      <c r="C122" s="13"/>
      <c r="D122" s="13"/>
      <c r="E122" s="14" t="s">
        <v>113</v>
      </c>
      <c r="F122" s="15">
        <v>5</v>
      </c>
      <c r="G122" s="13">
        <v>2.8828</v>
      </c>
      <c r="H122" s="14"/>
      <c r="I122" s="13"/>
      <c r="J122" s="12"/>
      <c r="K122" s="12"/>
      <c r="L122" s="12"/>
    </row>
    <row r="123" ht="14.15" spans="1:12">
      <c r="A123" s="13"/>
      <c r="B123" s="13"/>
      <c r="C123" s="13"/>
      <c r="D123" s="13"/>
      <c r="E123" s="14" t="s">
        <v>114</v>
      </c>
      <c r="F123" s="15">
        <v>8</v>
      </c>
      <c r="G123" s="13">
        <v>2.688</v>
      </c>
      <c r="H123" s="14"/>
      <c r="I123" s="13"/>
      <c r="J123" s="12"/>
      <c r="K123" s="12"/>
      <c r="L123" s="12"/>
    </row>
    <row r="124" ht="28.3" spans="1:12">
      <c r="A124" s="13"/>
      <c r="B124" s="13">
        <v>7</v>
      </c>
      <c r="C124" s="13" t="s">
        <v>115</v>
      </c>
      <c r="D124" s="13"/>
      <c r="E124" s="14" t="s">
        <v>18</v>
      </c>
      <c r="F124" s="15">
        <f>SUM(F125)</f>
        <v>2</v>
      </c>
      <c r="G124" s="13">
        <f>SUM(G125)</f>
        <v>4.0894</v>
      </c>
      <c r="H124" s="18" t="s">
        <v>19</v>
      </c>
      <c r="I124" s="21" t="s">
        <v>20</v>
      </c>
      <c r="J124" s="12"/>
      <c r="K124" s="12"/>
      <c r="L124" s="12"/>
    </row>
    <row r="125" ht="14.15" spans="1:12">
      <c r="A125" s="13"/>
      <c r="B125" s="13"/>
      <c r="C125" s="13"/>
      <c r="D125" s="13"/>
      <c r="E125" s="14" t="s">
        <v>116</v>
      </c>
      <c r="F125" s="26">
        <v>2</v>
      </c>
      <c r="G125" s="27">
        <v>4.0894</v>
      </c>
      <c r="H125" s="14"/>
      <c r="I125" s="13"/>
      <c r="J125" s="12"/>
      <c r="K125" s="12"/>
      <c r="L125" s="12"/>
    </row>
    <row r="126" ht="28.3" spans="1:12">
      <c r="A126" s="13"/>
      <c r="B126" s="13">
        <v>8</v>
      </c>
      <c r="C126" s="13" t="s">
        <v>117</v>
      </c>
      <c r="D126" s="13"/>
      <c r="E126" s="14" t="s">
        <v>18</v>
      </c>
      <c r="F126" s="15">
        <f>SUM(F127)</f>
        <v>50</v>
      </c>
      <c r="G126" s="13">
        <f>SUM(G127)</f>
        <v>198</v>
      </c>
      <c r="H126" s="18" t="s">
        <v>19</v>
      </c>
      <c r="I126" s="21" t="s">
        <v>20</v>
      </c>
      <c r="J126" s="12"/>
      <c r="K126" s="12"/>
      <c r="L126" s="12"/>
    </row>
    <row r="127" ht="14.15" spans="1:12">
      <c r="A127" s="13"/>
      <c r="B127" s="13"/>
      <c r="C127" s="13"/>
      <c r="D127" s="13"/>
      <c r="E127" s="14" t="s">
        <v>118</v>
      </c>
      <c r="F127" s="26">
        <v>50</v>
      </c>
      <c r="G127" s="27">
        <v>198</v>
      </c>
      <c r="H127" s="14"/>
      <c r="I127" s="13"/>
      <c r="J127" s="12"/>
      <c r="K127" s="12"/>
      <c r="L127" s="12"/>
    </row>
    <row r="128" ht="28.3" spans="1:12">
      <c r="A128" s="13"/>
      <c r="B128" s="13">
        <v>9</v>
      </c>
      <c r="C128" s="13" t="s">
        <v>53</v>
      </c>
      <c r="D128" s="13"/>
      <c r="E128" s="14" t="s">
        <v>18</v>
      </c>
      <c r="F128" s="15">
        <f>SUM(F129:F140)</f>
        <v>948</v>
      </c>
      <c r="G128" s="13">
        <f>SUM(G129:G140)</f>
        <v>1141.6382</v>
      </c>
      <c r="H128" s="18" t="s">
        <v>19</v>
      </c>
      <c r="I128" s="22" t="s">
        <v>38</v>
      </c>
      <c r="J128" s="12"/>
      <c r="K128" s="12"/>
      <c r="L128" s="12"/>
    </row>
    <row r="129" ht="14.15" spans="1:12">
      <c r="A129" s="13"/>
      <c r="B129" s="13"/>
      <c r="C129" s="13"/>
      <c r="D129" s="13"/>
      <c r="E129" s="14" t="s">
        <v>54</v>
      </c>
      <c r="F129" s="15">
        <v>8</v>
      </c>
      <c r="G129" s="13">
        <v>3.4363</v>
      </c>
      <c r="H129" s="14"/>
      <c r="I129" s="13"/>
      <c r="J129" s="12"/>
      <c r="K129" s="12"/>
      <c r="L129" s="12"/>
    </row>
    <row r="130" ht="14.15" spans="1:12">
      <c r="A130" s="13"/>
      <c r="B130" s="13"/>
      <c r="C130" s="13"/>
      <c r="D130" s="13"/>
      <c r="E130" s="14" t="s">
        <v>55</v>
      </c>
      <c r="F130" s="15">
        <v>3</v>
      </c>
      <c r="G130" s="13">
        <v>2.184</v>
      </c>
      <c r="H130" s="14"/>
      <c r="I130" s="13"/>
      <c r="J130" s="12"/>
      <c r="K130" s="12"/>
      <c r="L130" s="12"/>
    </row>
    <row r="131" ht="14.15" spans="1:12">
      <c r="A131" s="13"/>
      <c r="B131" s="13"/>
      <c r="C131" s="13"/>
      <c r="D131" s="13"/>
      <c r="E131" s="14" t="s">
        <v>56</v>
      </c>
      <c r="F131" s="15">
        <v>41</v>
      </c>
      <c r="G131" s="13">
        <v>25.4509</v>
      </c>
      <c r="H131" s="14"/>
      <c r="I131" s="13"/>
      <c r="J131" s="12"/>
      <c r="K131" s="12"/>
      <c r="L131" s="12"/>
    </row>
    <row r="132" ht="14.15" spans="1:12">
      <c r="A132" s="13"/>
      <c r="B132" s="13"/>
      <c r="C132" s="13"/>
      <c r="D132" s="13"/>
      <c r="E132" s="14" t="s">
        <v>58</v>
      </c>
      <c r="F132" s="15">
        <v>2</v>
      </c>
      <c r="G132" s="13">
        <v>0.96</v>
      </c>
      <c r="H132" s="14"/>
      <c r="I132" s="13"/>
      <c r="J132" s="12"/>
      <c r="K132" s="12"/>
      <c r="L132" s="12"/>
    </row>
    <row r="133" ht="14.15" spans="1:12">
      <c r="A133" s="13"/>
      <c r="B133" s="13"/>
      <c r="C133" s="13"/>
      <c r="D133" s="13"/>
      <c r="E133" s="14" t="s">
        <v>119</v>
      </c>
      <c r="F133" s="15">
        <v>1</v>
      </c>
      <c r="G133" s="13">
        <v>0.5415</v>
      </c>
      <c r="H133" s="14"/>
      <c r="I133" s="13"/>
      <c r="J133" s="12"/>
      <c r="K133" s="12"/>
      <c r="L133" s="12"/>
    </row>
    <row r="134" ht="14.15" spans="1:13">
      <c r="A134" s="13"/>
      <c r="B134" s="13"/>
      <c r="C134" s="13"/>
      <c r="D134" s="13"/>
      <c r="E134" s="14" t="s">
        <v>120</v>
      </c>
      <c r="F134" s="15">
        <v>348</v>
      </c>
      <c r="G134" s="13">
        <v>438.48</v>
      </c>
      <c r="H134" s="14"/>
      <c r="I134" s="13"/>
      <c r="J134" s="12"/>
      <c r="K134" s="12"/>
      <c r="L134" s="23" t="s">
        <v>121</v>
      </c>
      <c r="M134" s="24"/>
    </row>
    <row r="135" ht="14.15" spans="1:12">
      <c r="A135" s="13"/>
      <c r="B135" s="13"/>
      <c r="C135" s="13"/>
      <c r="D135" s="13"/>
      <c r="E135" s="14" t="s">
        <v>61</v>
      </c>
      <c r="F135" s="15">
        <v>6</v>
      </c>
      <c r="G135" s="13">
        <v>3.249</v>
      </c>
      <c r="H135" s="14"/>
      <c r="I135" s="13"/>
      <c r="J135" s="12"/>
      <c r="K135" s="12"/>
      <c r="L135" s="12"/>
    </row>
    <row r="136" ht="14.15" spans="1:12">
      <c r="A136" s="13"/>
      <c r="B136" s="13"/>
      <c r="C136" s="13"/>
      <c r="D136" s="13"/>
      <c r="E136" s="14" t="s">
        <v>122</v>
      </c>
      <c r="F136" s="15">
        <v>9</v>
      </c>
      <c r="G136" s="13">
        <v>4.8735</v>
      </c>
      <c r="H136" s="14"/>
      <c r="I136" s="13"/>
      <c r="J136" s="12"/>
      <c r="K136" s="12"/>
      <c r="L136" s="12"/>
    </row>
    <row r="137" ht="14.15" spans="1:12">
      <c r="A137" s="13"/>
      <c r="B137" s="13"/>
      <c r="C137" s="13"/>
      <c r="D137" s="13"/>
      <c r="E137" s="14" t="s">
        <v>123</v>
      </c>
      <c r="F137" s="15">
        <v>2</v>
      </c>
      <c r="G137" s="13">
        <v>1.083</v>
      </c>
      <c r="H137" s="14"/>
      <c r="I137" s="13"/>
      <c r="J137" s="12"/>
      <c r="K137" s="12"/>
      <c r="L137" s="12"/>
    </row>
    <row r="138" ht="14.15" spans="1:12">
      <c r="A138" s="13"/>
      <c r="B138" s="13"/>
      <c r="C138" s="13"/>
      <c r="D138" s="13"/>
      <c r="E138" s="14" t="s">
        <v>59</v>
      </c>
      <c r="F138" s="15">
        <v>4</v>
      </c>
      <c r="G138" s="13">
        <v>1.92</v>
      </c>
      <c r="H138" s="14"/>
      <c r="I138" s="13"/>
      <c r="J138" s="12"/>
      <c r="K138" s="12"/>
      <c r="L138" s="12"/>
    </row>
    <row r="139" ht="14.15" spans="1:12">
      <c r="A139" s="13"/>
      <c r="B139" s="13"/>
      <c r="C139" s="13"/>
      <c r="D139" s="13"/>
      <c r="E139" s="14" t="s">
        <v>60</v>
      </c>
      <c r="F139" s="15">
        <v>1</v>
      </c>
      <c r="G139" s="13">
        <v>0.48</v>
      </c>
      <c r="H139" s="14"/>
      <c r="I139" s="13"/>
      <c r="J139" s="12"/>
      <c r="K139" s="12"/>
      <c r="L139" s="12"/>
    </row>
    <row r="140" ht="14.15" spans="1:13">
      <c r="A140" s="13"/>
      <c r="B140" s="13"/>
      <c r="C140" s="13"/>
      <c r="D140" s="13"/>
      <c r="E140" s="14" t="s">
        <v>124</v>
      </c>
      <c r="F140" s="15">
        <v>523</v>
      </c>
      <c r="G140" s="13">
        <v>658.98</v>
      </c>
      <c r="H140" s="14"/>
      <c r="I140" s="13"/>
      <c r="J140" s="12"/>
      <c r="K140" s="12"/>
      <c r="L140" s="23" t="s">
        <v>125</v>
      </c>
      <c r="M140" s="24"/>
    </row>
    <row r="141" ht="28.3" spans="1:12">
      <c r="A141" s="13"/>
      <c r="B141" s="13">
        <v>10</v>
      </c>
      <c r="C141" s="13" t="s">
        <v>126</v>
      </c>
      <c r="D141" s="13"/>
      <c r="E141" s="14" t="s">
        <v>18</v>
      </c>
      <c r="F141" s="15">
        <f>SUM(F142)</f>
        <v>1</v>
      </c>
      <c r="G141" s="13">
        <f>SUM(G142)</f>
        <v>3.96</v>
      </c>
      <c r="H141" s="18" t="s">
        <v>19</v>
      </c>
      <c r="I141" s="21" t="s">
        <v>20</v>
      </c>
      <c r="J141" s="12"/>
      <c r="K141" s="12"/>
      <c r="L141" s="12"/>
    </row>
    <row r="142" ht="14.15" spans="1:12">
      <c r="A142" s="13"/>
      <c r="B142" s="13"/>
      <c r="C142" s="13"/>
      <c r="D142" s="13"/>
      <c r="E142" s="14" t="s">
        <v>127</v>
      </c>
      <c r="F142" s="26">
        <v>1</v>
      </c>
      <c r="G142" s="27">
        <v>3.96</v>
      </c>
      <c r="H142" s="14"/>
      <c r="I142" s="13"/>
      <c r="J142" s="12"/>
      <c r="K142" s="12"/>
      <c r="L142" s="12"/>
    </row>
    <row r="143" ht="28.3" spans="1:12">
      <c r="A143" s="13"/>
      <c r="B143" s="13">
        <v>11</v>
      </c>
      <c r="C143" s="13" t="s">
        <v>64</v>
      </c>
      <c r="D143" s="13"/>
      <c r="E143" s="14" t="s">
        <v>18</v>
      </c>
      <c r="F143" s="15">
        <f>SUM(F144:F175)</f>
        <v>2980</v>
      </c>
      <c r="G143" s="13">
        <f>SUM(G144:G175)</f>
        <v>4362.2226</v>
      </c>
      <c r="H143" s="18" t="s">
        <v>19</v>
      </c>
      <c r="I143" s="22" t="s">
        <v>38</v>
      </c>
      <c r="J143" s="12"/>
      <c r="K143" s="12"/>
      <c r="L143" s="12"/>
    </row>
    <row r="144" ht="14.15" spans="1:12">
      <c r="A144" s="13"/>
      <c r="B144" s="13"/>
      <c r="C144" s="13"/>
      <c r="D144" s="13"/>
      <c r="E144" s="19" t="s">
        <v>128</v>
      </c>
      <c r="F144" s="15">
        <v>19</v>
      </c>
      <c r="G144" s="15">
        <v>26.2451</v>
      </c>
      <c r="H144" s="14"/>
      <c r="I144" s="13"/>
      <c r="J144" s="12"/>
      <c r="K144" s="12"/>
      <c r="L144" s="12"/>
    </row>
    <row r="145" ht="14.15" spans="1:12">
      <c r="A145" s="13"/>
      <c r="B145" s="13"/>
      <c r="C145" s="13"/>
      <c r="D145" s="13"/>
      <c r="E145" s="19" t="s">
        <v>129</v>
      </c>
      <c r="F145" s="15">
        <v>2</v>
      </c>
      <c r="G145" s="15">
        <v>4.3622</v>
      </c>
      <c r="H145" s="14"/>
      <c r="I145" s="13"/>
      <c r="J145" s="12"/>
      <c r="K145" s="12"/>
      <c r="L145" s="12"/>
    </row>
    <row r="146" ht="14.15" spans="1:12">
      <c r="A146" s="13"/>
      <c r="B146" s="13"/>
      <c r="C146" s="13"/>
      <c r="D146" s="13"/>
      <c r="E146" s="19" t="s">
        <v>130</v>
      </c>
      <c r="F146" s="15">
        <v>2</v>
      </c>
      <c r="G146" s="15">
        <v>3.4728</v>
      </c>
      <c r="H146" s="14"/>
      <c r="I146" s="13"/>
      <c r="J146" s="12"/>
      <c r="K146" s="12"/>
      <c r="L146" s="12"/>
    </row>
    <row r="147" ht="14.15" spans="1:12">
      <c r="A147" s="13"/>
      <c r="B147" s="13"/>
      <c r="C147" s="13"/>
      <c r="D147" s="13"/>
      <c r="E147" s="19" t="s">
        <v>131</v>
      </c>
      <c r="F147" s="15">
        <v>29</v>
      </c>
      <c r="G147" s="15">
        <v>48.8476</v>
      </c>
      <c r="H147" s="14"/>
      <c r="I147" s="13"/>
      <c r="J147" s="12"/>
      <c r="K147" s="12"/>
      <c r="L147" s="12"/>
    </row>
    <row r="148" ht="14.15" spans="1:12">
      <c r="A148" s="13"/>
      <c r="B148" s="13"/>
      <c r="C148" s="13"/>
      <c r="D148" s="13"/>
      <c r="E148" s="19" t="s">
        <v>132</v>
      </c>
      <c r="F148" s="15">
        <v>1</v>
      </c>
      <c r="G148" s="15">
        <v>1.1764</v>
      </c>
      <c r="H148" s="14"/>
      <c r="I148" s="13"/>
      <c r="J148" s="12"/>
      <c r="K148" s="12"/>
      <c r="L148" s="12"/>
    </row>
    <row r="149" ht="14.15" spans="1:12">
      <c r="A149" s="13"/>
      <c r="B149" s="13"/>
      <c r="C149" s="13"/>
      <c r="D149" s="13"/>
      <c r="E149" s="19" t="s">
        <v>133</v>
      </c>
      <c r="F149" s="15">
        <v>18</v>
      </c>
      <c r="G149" s="15">
        <v>24.8415</v>
      </c>
      <c r="H149" s="14"/>
      <c r="I149" s="13"/>
      <c r="J149" s="12"/>
      <c r="K149" s="12"/>
      <c r="L149" s="12"/>
    </row>
    <row r="150" ht="14.15" spans="1:12">
      <c r="A150" s="13"/>
      <c r="B150" s="13"/>
      <c r="C150" s="13"/>
      <c r="D150" s="13"/>
      <c r="E150" s="19" t="s">
        <v>65</v>
      </c>
      <c r="F150" s="15">
        <v>334</v>
      </c>
      <c r="G150" s="15">
        <v>286.151</v>
      </c>
      <c r="H150" s="14"/>
      <c r="I150" s="13"/>
      <c r="J150" s="12"/>
      <c r="K150" s="12"/>
      <c r="L150" s="12"/>
    </row>
    <row r="151" ht="14.15" spans="1:12">
      <c r="A151" s="13"/>
      <c r="B151" s="13"/>
      <c r="C151" s="13"/>
      <c r="D151" s="13"/>
      <c r="E151" s="19" t="s">
        <v>134</v>
      </c>
      <c r="F151" s="15">
        <v>27</v>
      </c>
      <c r="G151" s="15">
        <v>35.3574</v>
      </c>
      <c r="H151" s="14"/>
      <c r="I151" s="13"/>
      <c r="J151" s="12"/>
      <c r="K151" s="12"/>
      <c r="L151" s="12"/>
    </row>
    <row r="152" ht="14.15" spans="1:12">
      <c r="A152" s="13"/>
      <c r="B152" s="13"/>
      <c r="C152" s="13"/>
      <c r="D152" s="13"/>
      <c r="E152" s="19" t="s">
        <v>66</v>
      </c>
      <c r="F152" s="15">
        <v>253</v>
      </c>
      <c r="G152" s="15">
        <v>241.7519</v>
      </c>
      <c r="H152" s="14"/>
      <c r="I152" s="13"/>
      <c r="J152" s="12"/>
      <c r="K152" s="12"/>
      <c r="L152" s="12"/>
    </row>
    <row r="153" ht="14.15" spans="1:12">
      <c r="A153" s="13"/>
      <c r="B153" s="13"/>
      <c r="C153" s="13"/>
      <c r="D153" s="13"/>
      <c r="E153" s="19" t="s">
        <v>67</v>
      </c>
      <c r="F153" s="15">
        <v>1315</v>
      </c>
      <c r="G153" s="15">
        <v>1262.1544</v>
      </c>
      <c r="H153" s="14"/>
      <c r="I153" s="13"/>
      <c r="J153" s="12"/>
      <c r="K153" s="12"/>
      <c r="L153" s="12"/>
    </row>
    <row r="154" ht="14.15" spans="1:12">
      <c r="A154" s="13"/>
      <c r="B154" s="13"/>
      <c r="C154" s="13"/>
      <c r="D154" s="13"/>
      <c r="E154" s="19" t="s">
        <v>135</v>
      </c>
      <c r="F154" s="15">
        <v>4</v>
      </c>
      <c r="G154" s="15">
        <v>8.7244</v>
      </c>
      <c r="H154" s="14"/>
      <c r="I154" s="13"/>
      <c r="J154" s="12"/>
      <c r="K154" s="12"/>
      <c r="L154" s="12"/>
    </row>
    <row r="155" ht="14.15" spans="1:12">
      <c r="A155" s="13"/>
      <c r="B155" s="13"/>
      <c r="C155" s="13"/>
      <c r="D155" s="13"/>
      <c r="E155" s="19" t="s">
        <v>136</v>
      </c>
      <c r="F155" s="15">
        <v>4</v>
      </c>
      <c r="G155" s="15">
        <v>10.5563</v>
      </c>
      <c r="H155" s="14"/>
      <c r="I155" s="13"/>
      <c r="J155" s="12"/>
      <c r="K155" s="12"/>
      <c r="L155" s="12"/>
    </row>
    <row r="156" ht="14.15" spans="1:12">
      <c r="A156" s="13"/>
      <c r="B156" s="13"/>
      <c r="C156" s="13"/>
      <c r="D156" s="13"/>
      <c r="E156" s="19" t="s">
        <v>137</v>
      </c>
      <c r="F156" s="15">
        <v>8</v>
      </c>
      <c r="G156" s="15">
        <v>15.741</v>
      </c>
      <c r="H156" s="14"/>
      <c r="I156" s="13"/>
      <c r="J156" s="12"/>
      <c r="K156" s="12"/>
      <c r="L156" s="12"/>
    </row>
    <row r="157" ht="14.15" spans="1:12">
      <c r="A157" s="13"/>
      <c r="B157" s="13"/>
      <c r="C157" s="13"/>
      <c r="D157" s="13"/>
      <c r="E157" s="19" t="s">
        <v>138</v>
      </c>
      <c r="F157" s="15">
        <v>7</v>
      </c>
      <c r="G157" s="15">
        <v>11.7908</v>
      </c>
      <c r="H157" s="14"/>
      <c r="I157" s="13"/>
      <c r="J157" s="12"/>
      <c r="K157" s="12"/>
      <c r="L157" s="12"/>
    </row>
    <row r="158" ht="14.15" spans="1:12">
      <c r="A158" s="13"/>
      <c r="B158" s="13"/>
      <c r="C158" s="13"/>
      <c r="D158" s="13"/>
      <c r="E158" s="19" t="s">
        <v>139</v>
      </c>
      <c r="F158" s="15">
        <v>11</v>
      </c>
      <c r="G158" s="15">
        <v>27.1777</v>
      </c>
      <c r="H158" s="14"/>
      <c r="I158" s="13"/>
      <c r="J158" s="12"/>
      <c r="K158" s="12"/>
      <c r="L158" s="12"/>
    </row>
    <row r="159" ht="14.15" spans="1:12">
      <c r="A159" s="13"/>
      <c r="B159" s="13"/>
      <c r="C159" s="13"/>
      <c r="D159" s="13"/>
      <c r="E159" s="19" t="s">
        <v>140</v>
      </c>
      <c r="F159" s="15">
        <v>1</v>
      </c>
      <c r="G159" s="15">
        <v>2.0447</v>
      </c>
      <c r="H159" s="14"/>
      <c r="I159" s="13"/>
      <c r="J159" s="12"/>
      <c r="K159" s="12"/>
      <c r="L159" s="12"/>
    </row>
    <row r="160" ht="14.15" spans="1:12">
      <c r="A160" s="13"/>
      <c r="B160" s="13"/>
      <c r="C160" s="13"/>
      <c r="D160" s="13"/>
      <c r="E160" s="19" t="s">
        <v>141</v>
      </c>
      <c r="F160" s="15">
        <v>12</v>
      </c>
      <c r="G160" s="15">
        <v>20.2128</v>
      </c>
      <c r="H160" s="14"/>
      <c r="I160" s="13"/>
      <c r="J160" s="12"/>
      <c r="K160" s="12"/>
      <c r="L160" s="12"/>
    </row>
    <row r="161" ht="14.15" spans="1:12">
      <c r="A161" s="13"/>
      <c r="B161" s="13"/>
      <c r="C161" s="13"/>
      <c r="D161" s="13"/>
      <c r="E161" s="19" t="s">
        <v>142</v>
      </c>
      <c r="F161" s="15">
        <v>3</v>
      </c>
      <c r="G161" s="15">
        <v>6.0759</v>
      </c>
      <c r="H161" s="14"/>
      <c r="I161" s="13"/>
      <c r="J161" s="12"/>
      <c r="K161" s="12"/>
      <c r="L161" s="12"/>
    </row>
    <row r="162" ht="14.15" spans="1:13">
      <c r="A162" s="13"/>
      <c r="B162" s="13"/>
      <c r="C162" s="13"/>
      <c r="D162" s="13"/>
      <c r="E162" s="19" t="s">
        <v>70</v>
      </c>
      <c r="F162" s="15">
        <v>531</v>
      </c>
      <c r="G162" s="15">
        <v>1022.2259</v>
      </c>
      <c r="H162" s="14"/>
      <c r="I162" s="13"/>
      <c r="J162" s="12"/>
      <c r="K162" s="12"/>
      <c r="L162" s="23" t="s">
        <v>143</v>
      </c>
      <c r="M162" s="24"/>
    </row>
    <row r="163" ht="14.15" spans="1:12">
      <c r="A163" s="13"/>
      <c r="B163" s="13"/>
      <c r="C163" s="13"/>
      <c r="D163" s="13"/>
      <c r="E163" s="19" t="s">
        <v>144</v>
      </c>
      <c r="F163" s="15">
        <v>66</v>
      </c>
      <c r="G163" s="15">
        <v>129.5316</v>
      </c>
      <c r="H163" s="14"/>
      <c r="I163" s="13"/>
      <c r="J163" s="12"/>
      <c r="K163" s="12"/>
      <c r="L163" s="12"/>
    </row>
    <row r="164" ht="14.15" spans="1:12">
      <c r="A164" s="13"/>
      <c r="B164" s="13"/>
      <c r="C164" s="13"/>
      <c r="D164" s="13"/>
      <c r="E164" s="19" t="s">
        <v>145</v>
      </c>
      <c r="F164" s="15">
        <v>43</v>
      </c>
      <c r="G164" s="15">
        <v>113.4241</v>
      </c>
      <c r="H164" s="14"/>
      <c r="I164" s="13"/>
      <c r="J164" s="12"/>
      <c r="K164" s="12"/>
      <c r="L164" s="12"/>
    </row>
    <row r="165" ht="14.15" spans="1:12">
      <c r="A165" s="13"/>
      <c r="B165" s="13"/>
      <c r="C165" s="13"/>
      <c r="D165" s="13"/>
      <c r="E165" s="19" t="s">
        <v>71</v>
      </c>
      <c r="F165" s="15">
        <v>59</v>
      </c>
      <c r="G165" s="15">
        <v>89.326</v>
      </c>
      <c r="H165" s="14"/>
      <c r="I165" s="13"/>
      <c r="J165" s="12"/>
      <c r="K165" s="12"/>
      <c r="L165" s="12"/>
    </row>
    <row r="166" ht="14.15" spans="1:12">
      <c r="A166" s="13"/>
      <c r="B166" s="13"/>
      <c r="C166" s="13"/>
      <c r="D166" s="13"/>
      <c r="E166" s="19" t="s">
        <v>72</v>
      </c>
      <c r="F166" s="15">
        <v>69</v>
      </c>
      <c r="G166" s="15">
        <v>133.3674</v>
      </c>
      <c r="H166" s="14"/>
      <c r="I166" s="13"/>
      <c r="J166" s="12"/>
      <c r="K166" s="12"/>
      <c r="L166" s="12"/>
    </row>
    <row r="167" ht="14.15" spans="1:12">
      <c r="A167" s="13"/>
      <c r="B167" s="13"/>
      <c r="C167" s="13"/>
      <c r="D167" s="13"/>
      <c r="E167" s="19" t="s">
        <v>146</v>
      </c>
      <c r="F167" s="15">
        <v>9</v>
      </c>
      <c r="G167" s="15">
        <v>13.6356</v>
      </c>
      <c r="H167" s="14"/>
      <c r="I167" s="13"/>
      <c r="J167" s="12"/>
      <c r="K167" s="12"/>
      <c r="L167" s="12"/>
    </row>
    <row r="168" ht="14.15" spans="1:12">
      <c r="A168" s="13"/>
      <c r="B168" s="13"/>
      <c r="C168" s="13"/>
      <c r="D168" s="13"/>
      <c r="E168" s="19" t="s">
        <v>147</v>
      </c>
      <c r="F168" s="15">
        <v>1</v>
      </c>
      <c r="G168" s="15">
        <v>1.4281</v>
      </c>
      <c r="H168" s="14"/>
      <c r="I168" s="13"/>
      <c r="J168" s="12"/>
      <c r="K168" s="12"/>
      <c r="L168" s="12"/>
    </row>
    <row r="169" ht="14.15" spans="1:12">
      <c r="A169" s="13"/>
      <c r="B169" s="13"/>
      <c r="C169" s="13"/>
      <c r="D169" s="13"/>
      <c r="E169" s="19" t="s">
        <v>148</v>
      </c>
      <c r="F169" s="15">
        <v>2</v>
      </c>
      <c r="G169" s="15">
        <v>12.96</v>
      </c>
      <c r="H169" s="14"/>
      <c r="I169" s="13"/>
      <c r="J169" s="12"/>
      <c r="K169" s="12"/>
      <c r="L169" s="12"/>
    </row>
    <row r="170" ht="14.15" spans="1:12">
      <c r="A170" s="13"/>
      <c r="B170" s="13"/>
      <c r="C170" s="13"/>
      <c r="D170" s="13"/>
      <c r="E170" s="19" t="s">
        <v>149</v>
      </c>
      <c r="F170" s="15">
        <v>72</v>
      </c>
      <c r="G170" s="15">
        <v>466.56</v>
      </c>
      <c r="H170" s="14"/>
      <c r="I170" s="13"/>
      <c r="J170" s="12"/>
      <c r="K170" s="12"/>
      <c r="L170" s="12"/>
    </row>
    <row r="171" ht="14.15" spans="1:12">
      <c r="A171" s="13"/>
      <c r="B171" s="13"/>
      <c r="C171" s="13"/>
      <c r="D171" s="13"/>
      <c r="E171" s="19" t="s">
        <v>150</v>
      </c>
      <c r="F171" s="15">
        <v>17</v>
      </c>
      <c r="G171" s="15">
        <v>110.16</v>
      </c>
      <c r="H171" s="14"/>
      <c r="I171" s="13"/>
      <c r="J171" s="12"/>
      <c r="K171" s="12"/>
      <c r="L171" s="12"/>
    </row>
    <row r="172" ht="14.15" spans="1:12">
      <c r="A172" s="13"/>
      <c r="B172" s="13"/>
      <c r="C172" s="13"/>
      <c r="D172" s="13"/>
      <c r="E172" s="19" t="s">
        <v>73</v>
      </c>
      <c r="F172" s="15">
        <v>4</v>
      </c>
      <c r="G172" s="15">
        <v>7.2</v>
      </c>
      <c r="H172" s="14"/>
      <c r="I172" s="13"/>
      <c r="J172" s="12"/>
      <c r="K172" s="12"/>
      <c r="L172" s="12"/>
    </row>
    <row r="173" ht="14.15" spans="1:12">
      <c r="A173" s="13"/>
      <c r="B173" s="13"/>
      <c r="C173" s="13"/>
      <c r="D173" s="13"/>
      <c r="E173" s="19" t="s">
        <v>74</v>
      </c>
      <c r="F173" s="15">
        <v>29</v>
      </c>
      <c r="G173" s="15">
        <v>114.84</v>
      </c>
      <c r="H173" s="14"/>
      <c r="I173" s="13"/>
      <c r="J173" s="12"/>
      <c r="K173" s="12"/>
      <c r="L173" s="12"/>
    </row>
    <row r="174" ht="14.15" spans="1:12">
      <c r="A174" s="13"/>
      <c r="B174" s="13"/>
      <c r="C174" s="13"/>
      <c r="D174" s="13"/>
      <c r="E174" s="19" t="s">
        <v>151</v>
      </c>
      <c r="F174" s="15">
        <v>27</v>
      </c>
      <c r="G174" s="15">
        <v>106.92</v>
      </c>
      <c r="H174" s="14"/>
      <c r="I174" s="13"/>
      <c r="J174" s="12"/>
      <c r="K174" s="12"/>
      <c r="L174" s="12"/>
    </row>
    <row r="175" ht="14.15" spans="1:12">
      <c r="A175" s="13"/>
      <c r="B175" s="13"/>
      <c r="C175" s="13"/>
      <c r="D175" s="13"/>
      <c r="E175" s="19" t="s">
        <v>152</v>
      </c>
      <c r="F175" s="15">
        <v>1</v>
      </c>
      <c r="G175" s="15">
        <v>3.96</v>
      </c>
      <c r="H175" s="14"/>
      <c r="I175" s="13"/>
      <c r="J175" s="12"/>
      <c r="K175" s="12"/>
      <c r="L175" s="12"/>
    </row>
    <row r="176" ht="28.3" spans="1:12">
      <c r="A176" s="13"/>
      <c r="B176" s="28">
        <v>12</v>
      </c>
      <c r="C176" s="29" t="s">
        <v>153</v>
      </c>
      <c r="D176" s="29"/>
      <c r="E176" s="14" t="s">
        <v>18</v>
      </c>
      <c r="F176" s="15">
        <f>SUM(F177:F178)</f>
        <v>3</v>
      </c>
      <c r="G176" s="13">
        <f>SUM(G177:G178)</f>
        <v>7.2</v>
      </c>
      <c r="H176" s="18" t="s">
        <v>19</v>
      </c>
      <c r="I176" s="21" t="s">
        <v>20</v>
      </c>
      <c r="J176" s="30"/>
      <c r="K176" s="30"/>
      <c r="L176" s="30"/>
    </row>
    <row r="177" ht="14.15" spans="1:12">
      <c r="A177" s="13"/>
      <c r="B177" s="28"/>
      <c r="C177" s="29"/>
      <c r="D177" s="29"/>
      <c r="E177" s="19" t="s">
        <v>154</v>
      </c>
      <c r="F177" s="15">
        <v>1</v>
      </c>
      <c r="G177" s="15">
        <v>3.96</v>
      </c>
      <c r="H177" s="20"/>
      <c r="I177" s="29"/>
      <c r="J177" s="30"/>
      <c r="K177" s="30"/>
      <c r="L177" s="30"/>
    </row>
    <row r="178" ht="14.15" spans="1:12">
      <c r="A178" s="13"/>
      <c r="B178" s="28"/>
      <c r="C178" s="29"/>
      <c r="D178" s="29"/>
      <c r="E178" s="19" t="s">
        <v>155</v>
      </c>
      <c r="F178" s="15">
        <v>2</v>
      </c>
      <c r="G178" s="15">
        <v>3.24</v>
      </c>
      <c r="H178" s="20"/>
      <c r="I178" s="29"/>
      <c r="J178" s="30"/>
      <c r="K178" s="30"/>
      <c r="L178" s="30"/>
    </row>
    <row r="179" ht="28.3" spans="1:12">
      <c r="A179" s="13"/>
      <c r="B179" s="28">
        <v>13</v>
      </c>
      <c r="C179" s="13" t="s">
        <v>62</v>
      </c>
      <c r="D179" s="13"/>
      <c r="E179" s="19" t="s">
        <v>18</v>
      </c>
      <c r="F179" s="15">
        <f>F180</f>
        <v>5</v>
      </c>
      <c r="G179" s="13">
        <f>SUM(G180)</f>
        <v>19.8</v>
      </c>
      <c r="H179" s="18" t="s">
        <v>19</v>
      </c>
      <c r="I179" s="21" t="s">
        <v>20</v>
      </c>
      <c r="J179" s="12"/>
      <c r="K179" s="12"/>
      <c r="L179" s="12"/>
    </row>
    <row r="180" ht="14.15" spans="1:12">
      <c r="A180" s="13"/>
      <c r="B180" s="28"/>
      <c r="C180" s="13"/>
      <c r="D180" s="13"/>
      <c r="E180" s="14" t="s">
        <v>156</v>
      </c>
      <c r="F180" s="15">
        <v>5</v>
      </c>
      <c r="G180" s="13">
        <v>19.8</v>
      </c>
      <c r="H180" s="14"/>
      <c r="I180" s="13"/>
      <c r="J180" s="12"/>
      <c r="K180" s="12"/>
      <c r="L180" s="12"/>
    </row>
  </sheetData>
  <autoFilter xmlns:etc="http://www.wps.cn/officeDocument/2017/etCustomData" ref="A3:N180" etc:filterBottomFollowUsedRange="0">
    <extLst/>
  </autoFilter>
  <mergeCells count="66">
    <mergeCell ref="A2:L2"/>
    <mergeCell ref="C3:D3"/>
    <mergeCell ref="A4:E4"/>
    <mergeCell ref="B5:E5"/>
    <mergeCell ref="D6:E6"/>
    <mergeCell ref="D24:E24"/>
    <mergeCell ref="B59:E59"/>
    <mergeCell ref="D67:E67"/>
    <mergeCell ref="D100:E100"/>
    <mergeCell ref="A5:A58"/>
    <mergeCell ref="A59:A180"/>
    <mergeCell ref="B6:B23"/>
    <mergeCell ref="B24:B30"/>
    <mergeCell ref="B31:B32"/>
    <mergeCell ref="B33:B36"/>
    <mergeCell ref="B37:B45"/>
    <mergeCell ref="B46:B47"/>
    <mergeCell ref="B48:B58"/>
    <mergeCell ref="B60:B61"/>
    <mergeCell ref="B62:B66"/>
    <mergeCell ref="B67:B99"/>
    <mergeCell ref="B100:B111"/>
    <mergeCell ref="B112:B118"/>
    <mergeCell ref="B119:B123"/>
    <mergeCell ref="B124:B125"/>
    <mergeCell ref="B126:B127"/>
    <mergeCell ref="B128:B140"/>
    <mergeCell ref="B141:B142"/>
    <mergeCell ref="B143:B175"/>
    <mergeCell ref="B176:B178"/>
    <mergeCell ref="B179:B180"/>
    <mergeCell ref="C6:C23"/>
    <mergeCell ref="C24:C30"/>
    <mergeCell ref="C67:C99"/>
    <mergeCell ref="C100:C111"/>
    <mergeCell ref="D7:D11"/>
    <mergeCell ref="D12:D15"/>
    <mergeCell ref="D16:D19"/>
    <mergeCell ref="D20:D21"/>
    <mergeCell ref="D22:D23"/>
    <mergeCell ref="D26:D28"/>
    <mergeCell ref="D29:D30"/>
    <mergeCell ref="D68:D79"/>
    <mergeCell ref="D80:D87"/>
    <mergeCell ref="D88:D92"/>
    <mergeCell ref="D93:D95"/>
    <mergeCell ref="D96:D97"/>
    <mergeCell ref="D98:D99"/>
    <mergeCell ref="D101:D107"/>
    <mergeCell ref="D108:D111"/>
    <mergeCell ref="C179:D180"/>
    <mergeCell ref="C176:D178"/>
    <mergeCell ref="C141:D142"/>
    <mergeCell ref="C143:D175"/>
    <mergeCell ref="C124:D125"/>
    <mergeCell ref="C126:D127"/>
    <mergeCell ref="C128:D140"/>
    <mergeCell ref="C112:D118"/>
    <mergeCell ref="C119:D123"/>
    <mergeCell ref="C46:D47"/>
    <mergeCell ref="C48:D58"/>
    <mergeCell ref="C60:D61"/>
    <mergeCell ref="C62:D66"/>
    <mergeCell ref="C31:D32"/>
    <mergeCell ref="C33:D36"/>
    <mergeCell ref="C37:D4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Selina</cp:lastModifiedBy>
  <dcterms:created xsi:type="dcterms:W3CDTF">2025-05-16T06:46:00Z</dcterms:created>
  <dcterms:modified xsi:type="dcterms:W3CDTF">2025-07-22T11:51:47Z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90CECEAB82B844D9942D9790DD9BA1FA_13</vt:lpwstr>
  </property>
  <property fmtid="{D5CDD505-2E9C-101B-9397-08002B2CF9AE}" pid="3" name="KSOProductBuildVer">
    <vt:lpwstr>2052-12.1.0.21915</vt:lpwstr>
  </property>
</Properties>
</file>